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1.jednání\"/>
    </mc:Choice>
  </mc:AlternateContent>
  <xr:revisionPtr revIDLastSave="0" documentId="13_ncr:1_{E4794D32-6667-4E6D-8A3C-19E7D2211A5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elorocni cinnost" sheetId="2" r:id="rId1"/>
    <sheet name="ČK" sheetId="4" r:id="rId2"/>
    <sheet name="HB" sheetId="5" r:id="rId3"/>
    <sheet name="JK" sheetId="6" r:id="rId4"/>
    <sheet name="LD" sheetId="7" r:id="rId5"/>
    <sheet name="MŠ" sheetId="3" r:id="rId6"/>
  </sheets>
  <definedNames>
    <definedName name="_xlnm.Print_Area" localSheetId="0">'celorocni cinnost'!$A$1:$Y$25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7" l="1"/>
  <c r="D19" i="7"/>
  <c r="Q18" i="7"/>
  <c r="Q17" i="7"/>
  <c r="Q16" i="7"/>
  <c r="Q15" i="7"/>
  <c r="Q14" i="7"/>
  <c r="Q13" i="7"/>
  <c r="Q12" i="7"/>
  <c r="E19" i="6"/>
  <c r="D19" i="6"/>
  <c r="Q18" i="6"/>
  <c r="Q17" i="6"/>
  <c r="Q16" i="6"/>
  <c r="Q15" i="6"/>
  <c r="Q14" i="6"/>
  <c r="Q13" i="6"/>
  <c r="Q12" i="6"/>
  <c r="E19" i="5"/>
  <c r="D19" i="5"/>
  <c r="Q18" i="5"/>
  <c r="Q17" i="5"/>
  <c r="Q16" i="5"/>
  <c r="Q15" i="5"/>
  <c r="Q14" i="5"/>
  <c r="Q13" i="5"/>
  <c r="Q12" i="5"/>
  <c r="E19" i="4"/>
  <c r="D19" i="4"/>
  <c r="Q18" i="4"/>
  <c r="Q17" i="4"/>
  <c r="Q16" i="4"/>
  <c r="Q15" i="4"/>
  <c r="Q14" i="4"/>
  <c r="Q13" i="4"/>
  <c r="Q12" i="4"/>
  <c r="E19" i="3"/>
  <c r="D19" i="3"/>
  <c r="Q18" i="3"/>
  <c r="Q17" i="3"/>
  <c r="Q16" i="3"/>
  <c r="Q15" i="3"/>
  <c r="Q14" i="3"/>
  <c r="Q13" i="3"/>
  <c r="Q12" i="3"/>
  <c r="E19" i="2" l="1"/>
  <c r="D19" i="2"/>
  <c r="R19" i="2" l="1"/>
  <c r="R20" i="2" s="1"/>
</calcChain>
</file>

<file path=xl/sharedStrings.xml><?xml version="1.0" encoding="utf-8"?>
<sst xmlns="http://schemas.openxmlformats.org/spreadsheetml/2006/main" count="574" uniqueCount="90">
  <si>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</si>
  <si>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</si>
  <si>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</si>
  <si>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</si>
  <si>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</si>
  <si>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</si>
  <si>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</si>
  <si>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</si>
  <si>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</si>
  <si>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</si>
  <si>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</si>
  <si>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</si>
  <si>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</si>
  <si>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</si>
  <si>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</si>
  <si>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</si>
  <si>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</si>
  <si>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</si>
  <si>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</si>
  <si>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</si>
  <si>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</si>
  <si>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</si>
  <si>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</si>
  <si>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</si>
  <si>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</si>
  <si>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</si>
  <si>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</si>
  <si>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</si>
  <si>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</si>
  <si>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</si>
  <si>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Celoroční činnost institucí – dvouletý grant</t>
  </si>
  <si>
    <r>
      <t xml:space="preserve">Finanční alokace: </t>
    </r>
    <r>
      <rPr>
        <sz val="9.5"/>
        <rFont val="Arial"/>
        <family val="2"/>
        <charset val="238"/>
      </rPr>
      <t>14 000 000 Kč</t>
    </r>
  </si>
  <si>
    <t>1. podpora institucionálního zázemí pro propagaci českého filmu</t>
  </si>
  <si>
    <t>2. podpora projektů, které vytvářejí lepší podmínky pro český filmový průmysl</t>
  </si>
  <si>
    <t>Podpora je určena institucím, které v rámci své celoroční činnosti propagují českou kinematografii, propojují české a zahraniční filmové prostředí a oslovují svými aktivitami odbornou i laickou veřejnost. Podpora není primárně určena institucím, jejichž činnost je směřována pouze k vlastním členům dané instituce a do vnitřního života instituce. Podpora je udělována jako dvouletý grant.</t>
  </si>
  <si>
    <t xml:space="preserve">Odborná a/nebo programová kvalita projektu </t>
  </si>
  <si>
    <t xml:space="preserve">Realizační strategie 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</si>
  <si>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2020-5-2-20</t>
    </r>
  </si>
  <si>
    <r>
      <t>Dotační okruh:</t>
    </r>
    <r>
      <rPr>
        <sz val="9.5"/>
        <color theme="1"/>
        <rFont val="Arial"/>
        <family val="2"/>
        <charset val="238"/>
      </rPr>
      <t xml:space="preserve"> 5. propagace českého kinematografického díla</t>
    </r>
  </si>
  <si>
    <r>
      <t xml:space="preserve">Lhůta pro podávání žádostí: </t>
    </r>
    <r>
      <rPr>
        <sz val="9.5"/>
        <rFont val="Arial"/>
        <family val="2"/>
        <charset val="238"/>
      </rPr>
      <t>11</t>
    </r>
    <r>
      <rPr>
        <sz val="9.5"/>
        <color theme="1"/>
        <rFont val="Arial"/>
        <family val="2"/>
        <charset val="238"/>
      </rPr>
      <t>.5.-11.6.2020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</si>
  <si>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1. 2023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</si>
  <si>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</si>
  <si>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3689/2020</t>
  </si>
  <si>
    <t>3721/2020</t>
  </si>
  <si>
    <t>3729/2020</t>
  </si>
  <si>
    <t>3733/2020</t>
  </si>
  <si>
    <t>3747/2020</t>
  </si>
  <si>
    <t>3748/2020</t>
  </si>
  <si>
    <t>3754/2020</t>
  </si>
  <si>
    <t>Česká filmová a televizní akademie - celoroční činnost</t>
  </si>
  <si>
    <t>Celoroční činnost Institutu dokumentárního filmu v letech 2021 a 2022</t>
  </si>
  <si>
    <t>Muzeum Karla Zemana 2021 - 2022</t>
  </si>
  <si>
    <t>Celoroční činnost Asociace pro filmovou a audiovizuální výchovu 2021-2022</t>
  </si>
  <si>
    <t>Zřízení a celoroční činnost Metodického centra Asociace českých filmových klubů</t>
  </si>
  <si>
    <t>Činnost Asociace animovaného filmu 2021-2022</t>
  </si>
  <si>
    <t>Celoroční činnost filmového muzea NaFilM v Mozarteu 2021/2022</t>
  </si>
  <si>
    <t>Slavík, Petr</t>
  </si>
  <si>
    <t>Kot, Peter</t>
  </si>
  <si>
    <t>Šoba, Přemysl</t>
  </si>
  <si>
    <t>Pechánková, Milica</t>
  </si>
  <si>
    <t>Vadocký, Daniel</t>
  </si>
  <si>
    <t>Reifová, Irena</t>
  </si>
  <si>
    <t>Skopal, Pavel</t>
  </si>
  <si>
    <t>ano</t>
  </si>
  <si>
    <t>Španihelová, Magda</t>
  </si>
  <si>
    <t>Pilátová, Agáta</t>
  </si>
  <si>
    <t>Cviková, Ludmila</t>
  </si>
  <si>
    <t>Lukeš, Jan</t>
  </si>
  <si>
    <t>Voráč, Jiří</t>
  </si>
  <si>
    <t>ne</t>
  </si>
  <si>
    <t>34%</t>
  </si>
  <si>
    <t>31%</t>
  </si>
  <si>
    <t>21%</t>
  </si>
  <si>
    <t>80%</t>
  </si>
  <si>
    <t>79%</t>
  </si>
  <si>
    <t>45%</t>
  </si>
  <si>
    <t>56%</t>
  </si>
  <si>
    <t>30.6.2022</t>
  </si>
  <si>
    <t>31.12.2022</t>
  </si>
  <si>
    <t>31.1.2023</t>
  </si>
  <si>
    <t>Tomek, Ivan</t>
  </si>
  <si>
    <t xml:space="preserve">Institut dokumentárního filmu </t>
  </si>
  <si>
    <t>ČFTA produkce s.r.o.</t>
  </si>
  <si>
    <t>Muzeum Karla Zemana z.ú.</t>
  </si>
  <si>
    <t>Asociace pro filmovou a audiovizuální výchovu z.s.</t>
  </si>
  <si>
    <t>Asociace českých filmových klubů z.s.</t>
  </si>
  <si>
    <t>Asociace animovaného filmu z.s.</t>
  </si>
  <si>
    <t>NaFilM z.s.</t>
  </si>
  <si>
    <t>neinvestiční dotace</t>
  </si>
  <si>
    <t>31. 1. 2023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</si>
</sst>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/>
    <xf numFmtId="49" fontId="7" fillId="0" borderId="9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3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right" vertical="top"/>
    </xf>
    <xf numFmtId="49" fontId="8" fillId="0" borderId="9" xfId="0" applyNumberFormat="1" applyFont="1" applyFill="1" applyBorder="1" applyAlignment="1"/>
    <xf numFmtId="0" fontId="7" fillId="0" borderId="9" xfId="0" applyFont="1" applyFill="1" applyBorder="1" applyAlignment="1"/>
    <xf numFmtId="0" fontId="1" fillId="2" borderId="2" xfId="0" applyFont="1" applyFill="1" applyBorder="1" applyAlignment="1">
      <alignment horizontal="left" vertical="top" wrapText="1"/>
    </xf>
    <xf numFmtId="49" fontId="7" fillId="2" borderId="9" xfId="0" applyNumberFormat="1" applyFont="1" applyFill="1" applyBorder="1"/>
    <xf numFmtId="49" fontId="3" fillId="2" borderId="9" xfId="0" applyNumberFormat="1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0" fontId="7" fillId="2" borderId="9" xfId="0" applyFont="1" applyFill="1" applyBorder="1"/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/>
    </xf>
    <xf numFmtId="9" fontId="3" fillId="2" borderId="0" xfId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/>
    <xf numFmtId="49" fontId="7" fillId="0" borderId="9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3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7" fillId="0" borderId="9" xfId="1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wrapText="1"/>
    </xf>
    <xf numFmtId="3" fontId="3" fillId="0" borderId="9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Border="1" applyAlignment="1">
      <alignment horizontal="right" vertical="top"/>
    </xf>
    <xf numFmtId="49" fontId="8" fillId="0" borderId="9" xfId="0" applyNumberFormat="1" applyFont="1" applyFill="1" applyBorder="1" applyAlignment="1"/>
    <xf numFmtId="49" fontId="3" fillId="0" borderId="9" xfId="0" applyNumberFormat="1" applyFont="1" applyFill="1" applyBorder="1" applyAlignment="1">
      <alignment horizontal="center" vertical="top"/>
    </xf>
    <xf numFmtId="14" fontId="7" fillId="0" borderId="9" xfId="0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048576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72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7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0" ht="38.25" customHeight="1" x14ac:dyDescent="0.3">
      <c r="A1" s="1" t="s">
        <v>30</v>
      </c>
    </row>
    <row r="2" spans="1:90" ht="12.6" x14ac:dyDescent="0.3">
      <c r="A2" s="6" t="s">
        <v>37</v>
      </c>
      <c r="D2" s="6" t="s">
        <v>21</v>
      </c>
    </row>
    <row r="3" spans="1:90" ht="12.6" x14ac:dyDescent="0.3">
      <c r="A3" s="6" t="s">
        <v>38</v>
      </c>
      <c r="D3" s="2" t="s">
        <v>32</v>
      </c>
    </row>
    <row r="4" spans="1:90" ht="12.6" x14ac:dyDescent="0.3">
      <c r="A4" s="6" t="s">
        <v>39</v>
      </c>
      <c r="D4" s="2" t="s">
        <v>33</v>
      </c>
    </row>
    <row r="5" spans="1:90" ht="12.6" x14ac:dyDescent="0.3">
      <c r="A5" s="6" t="s">
        <v>31</v>
      </c>
    </row>
    <row r="6" spans="1:90" ht="12.6" customHeight="1" x14ac:dyDescent="0.3">
      <c r="A6" s="29" t="s">
        <v>40</v>
      </c>
      <c r="B6" s="29"/>
      <c r="C6" s="29"/>
      <c r="D6" s="6" t="s">
        <v>22</v>
      </c>
    </row>
    <row r="7" spans="1:90" ht="63.6" customHeight="1" x14ac:dyDescent="0.3">
      <c r="A7" s="7" t="s">
        <v>41</v>
      </c>
      <c r="D7" s="30" t="s">
        <v>34</v>
      </c>
      <c r="E7" s="30"/>
      <c r="F7" s="30"/>
      <c r="G7" s="30"/>
      <c r="H7" s="30"/>
      <c r="I7" s="30"/>
    </row>
    <row r="8" spans="1:90" ht="12.6" x14ac:dyDescent="0.3">
      <c r="A8" s="6"/>
    </row>
    <row r="9" spans="1:90" ht="26.4" customHeight="1" x14ac:dyDescent="0.3">
      <c r="A9" s="31" t="s">
        <v>0</v>
      </c>
      <c r="B9" s="31" t="s">
        <v>1</v>
      </c>
      <c r="C9" s="31" t="s">
        <v>16</v>
      </c>
      <c r="D9" s="31" t="s">
        <v>13</v>
      </c>
      <c r="E9" s="32" t="s">
        <v>2</v>
      </c>
      <c r="F9" s="33" t="s">
        <v>28</v>
      </c>
      <c r="G9" s="34"/>
      <c r="H9" s="33" t="s">
        <v>29</v>
      </c>
      <c r="I9" s="34"/>
      <c r="J9" s="31" t="s">
        <v>35</v>
      </c>
      <c r="K9" s="31" t="s">
        <v>14</v>
      </c>
      <c r="L9" s="31" t="s">
        <v>15</v>
      </c>
      <c r="M9" s="31" t="s">
        <v>26</v>
      </c>
      <c r="N9" s="31" t="s">
        <v>27</v>
      </c>
      <c r="O9" s="31" t="s">
        <v>36</v>
      </c>
      <c r="P9" s="31" t="s">
        <v>3</v>
      </c>
      <c r="Q9" s="31" t="s">
        <v>4</v>
      </c>
      <c r="R9" s="31" t="s">
        <v>5</v>
      </c>
      <c r="S9" s="31" t="s">
        <v>6</v>
      </c>
      <c r="T9" s="31" t="s">
        <v>7</v>
      </c>
      <c r="U9" s="31" t="s">
        <v>8</v>
      </c>
      <c r="V9" s="31" t="s">
        <v>9</v>
      </c>
      <c r="W9" s="31" t="s">
        <v>10</v>
      </c>
      <c r="X9" s="31" t="s">
        <v>11</v>
      </c>
      <c r="Y9" s="31" t="s">
        <v>12</v>
      </c>
    </row>
    <row r="10" spans="1:90" ht="59.4" customHeight="1" x14ac:dyDescent="0.3">
      <c r="A10" s="35"/>
      <c r="B10" s="35"/>
      <c r="C10" s="35"/>
      <c r="D10" s="35"/>
      <c r="E10" s="36"/>
      <c r="F10" s="37"/>
      <c r="G10" s="38"/>
      <c r="H10" s="37"/>
      <c r="I10" s="3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90" ht="28.8" customHeight="1" x14ac:dyDescent="0.3">
      <c r="A11" s="35"/>
      <c r="B11" s="35"/>
      <c r="C11" s="35"/>
      <c r="D11" s="35"/>
      <c r="E11" s="36"/>
      <c r="F11" s="40" t="s">
        <v>23</v>
      </c>
      <c r="G11" s="24" t="s">
        <v>24</v>
      </c>
      <c r="H11" s="24" t="s">
        <v>23</v>
      </c>
      <c r="I11" s="24" t="s">
        <v>24</v>
      </c>
      <c r="J11" s="24" t="s">
        <v>25</v>
      </c>
      <c r="K11" s="24" t="s">
        <v>18</v>
      </c>
      <c r="L11" s="24" t="s">
        <v>18</v>
      </c>
      <c r="M11" s="24" t="s">
        <v>19</v>
      </c>
      <c r="N11" s="24" t="s">
        <v>20</v>
      </c>
      <c r="O11" s="24" t="s">
        <v>20</v>
      </c>
      <c r="P11" s="24" t="s">
        <v>19</v>
      </c>
      <c r="Q11" s="24"/>
      <c r="R11" s="24"/>
      <c r="S11" s="24"/>
      <c r="T11" s="24"/>
      <c r="U11" s="24"/>
      <c r="V11" s="24"/>
      <c r="W11" s="24"/>
      <c r="X11" s="24"/>
      <c r="Y11" s="24"/>
    </row>
    <row r="12" spans="1:90" s="4" customFormat="1" ht="12.75" customHeight="1" x14ac:dyDescent="0.2">
      <c r="A12" s="41" t="s">
        <v>43</v>
      </c>
      <c r="B12" s="26" t="s">
        <v>81</v>
      </c>
      <c r="C12" s="17" t="s">
        <v>50</v>
      </c>
      <c r="D12" s="18">
        <v>40696601</v>
      </c>
      <c r="E12" s="18">
        <v>6400000</v>
      </c>
      <c r="F12" s="9" t="s">
        <v>57</v>
      </c>
      <c r="G12" s="8" t="s">
        <v>63</v>
      </c>
      <c r="H12" s="17" t="s">
        <v>80</v>
      </c>
      <c r="I12" s="8" t="s">
        <v>63</v>
      </c>
      <c r="J12" s="13">
        <v>33</v>
      </c>
      <c r="K12" s="13">
        <v>12.8</v>
      </c>
      <c r="L12" s="13">
        <v>12</v>
      </c>
      <c r="M12" s="13">
        <v>5</v>
      </c>
      <c r="N12" s="13">
        <v>6.2</v>
      </c>
      <c r="O12" s="13">
        <v>8.6</v>
      </c>
      <c r="P12" s="13">
        <v>5</v>
      </c>
      <c r="Q12" s="14">
        <v>82.6</v>
      </c>
      <c r="R12" s="59">
        <v>5300000</v>
      </c>
      <c r="S12" s="16" t="s">
        <v>88</v>
      </c>
      <c r="T12" s="64" t="s">
        <v>63</v>
      </c>
      <c r="U12" s="72" t="s">
        <v>63</v>
      </c>
      <c r="V12" s="64" t="s">
        <v>71</v>
      </c>
      <c r="W12" s="72" t="s">
        <v>73</v>
      </c>
      <c r="X12" s="64" t="s">
        <v>78</v>
      </c>
      <c r="Y12" s="72" t="s">
        <v>89</v>
      </c>
      <c r="Z12" s="4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4" customFormat="1" ht="12.75" customHeight="1" x14ac:dyDescent="0.2">
      <c r="A13" s="19" t="s">
        <v>48</v>
      </c>
      <c r="B13" s="28" t="s">
        <v>87</v>
      </c>
      <c r="C13" s="23" t="s">
        <v>55</v>
      </c>
      <c r="D13" s="11">
        <v>12500000</v>
      </c>
      <c r="E13" s="11">
        <v>2200000</v>
      </c>
      <c r="F13" s="19" t="s">
        <v>62</v>
      </c>
      <c r="G13" s="20" t="s">
        <v>63</v>
      </c>
      <c r="H13" s="19" t="s">
        <v>67</v>
      </c>
      <c r="I13" s="20" t="s">
        <v>63</v>
      </c>
      <c r="J13" s="13">
        <v>32</v>
      </c>
      <c r="K13" s="13">
        <v>12.2</v>
      </c>
      <c r="L13" s="13">
        <v>11</v>
      </c>
      <c r="M13" s="13">
        <v>5</v>
      </c>
      <c r="N13" s="13">
        <v>7.2</v>
      </c>
      <c r="O13" s="13">
        <v>8</v>
      </c>
      <c r="P13" s="13">
        <v>4</v>
      </c>
      <c r="Q13" s="14">
        <v>79.400000000000006</v>
      </c>
      <c r="R13" s="69">
        <v>1700000</v>
      </c>
      <c r="S13" s="60" t="s">
        <v>88</v>
      </c>
      <c r="T13" s="66" t="s">
        <v>63</v>
      </c>
      <c r="U13" s="72" t="s">
        <v>63</v>
      </c>
      <c r="V13" s="52" t="s">
        <v>76</v>
      </c>
      <c r="W13" s="72" t="s">
        <v>73</v>
      </c>
      <c r="X13" s="73">
        <v>44926</v>
      </c>
      <c r="Y13" s="72" t="s">
        <v>89</v>
      </c>
      <c r="Z13" s="4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4" customFormat="1" ht="12.75" customHeight="1" x14ac:dyDescent="0.2">
      <c r="A14" s="41" t="s">
        <v>44</v>
      </c>
      <c r="B14" s="25" t="s">
        <v>83</v>
      </c>
      <c r="C14" s="10" t="s">
        <v>51</v>
      </c>
      <c r="D14" s="11">
        <v>13190000</v>
      </c>
      <c r="E14" s="11">
        <v>2100000</v>
      </c>
      <c r="F14" s="9" t="s">
        <v>58</v>
      </c>
      <c r="G14" s="12" t="s">
        <v>63</v>
      </c>
      <c r="H14" s="9" t="s">
        <v>64</v>
      </c>
      <c r="I14" s="12" t="s">
        <v>63</v>
      </c>
      <c r="J14" s="13">
        <v>29.6</v>
      </c>
      <c r="K14" s="13">
        <v>12.2</v>
      </c>
      <c r="L14" s="13">
        <v>10.199999999999999</v>
      </c>
      <c r="M14" s="13">
        <v>4.8</v>
      </c>
      <c r="N14" s="13">
        <v>6.8</v>
      </c>
      <c r="O14" s="13">
        <v>8.4</v>
      </c>
      <c r="P14" s="13">
        <v>5</v>
      </c>
      <c r="Q14" s="14">
        <v>77</v>
      </c>
      <c r="R14" s="59">
        <v>1350000</v>
      </c>
      <c r="S14" s="60" t="s">
        <v>88</v>
      </c>
      <c r="T14" s="52" t="s">
        <v>63</v>
      </c>
      <c r="U14" s="72" t="s">
        <v>63</v>
      </c>
      <c r="V14" s="61" t="s">
        <v>72</v>
      </c>
      <c r="W14" s="72" t="s">
        <v>73</v>
      </c>
      <c r="X14" s="52" t="s">
        <v>78</v>
      </c>
      <c r="Y14" s="72" t="s">
        <v>89</v>
      </c>
      <c r="Z14" s="4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4" customFormat="1" ht="12.75" customHeight="1" x14ac:dyDescent="0.2">
      <c r="A15" s="41" t="s">
        <v>42</v>
      </c>
      <c r="B15" s="25" t="s">
        <v>82</v>
      </c>
      <c r="C15" s="10" t="s">
        <v>49</v>
      </c>
      <c r="D15" s="11">
        <v>21415048</v>
      </c>
      <c r="E15" s="11">
        <v>5100000</v>
      </c>
      <c r="F15" s="9" t="s">
        <v>56</v>
      </c>
      <c r="G15" s="12" t="s">
        <v>63</v>
      </c>
      <c r="H15" s="9" t="s">
        <v>68</v>
      </c>
      <c r="I15" s="12" t="s">
        <v>63</v>
      </c>
      <c r="J15" s="13">
        <v>31.4</v>
      </c>
      <c r="K15" s="13">
        <v>12.8</v>
      </c>
      <c r="L15" s="13">
        <v>12.4</v>
      </c>
      <c r="M15" s="13">
        <v>3.4</v>
      </c>
      <c r="N15" s="13">
        <v>5.6</v>
      </c>
      <c r="O15" s="13">
        <v>6.2</v>
      </c>
      <c r="P15" s="13">
        <v>5</v>
      </c>
      <c r="Q15" s="14">
        <v>76.8</v>
      </c>
      <c r="R15" s="59">
        <v>4700000</v>
      </c>
      <c r="S15" s="60" t="s">
        <v>88</v>
      </c>
      <c r="T15" s="52" t="s">
        <v>69</v>
      </c>
      <c r="U15" s="72" t="s">
        <v>63</v>
      </c>
      <c r="V15" s="61" t="s">
        <v>70</v>
      </c>
      <c r="W15" s="72" t="s">
        <v>73</v>
      </c>
      <c r="X15" s="52" t="s">
        <v>77</v>
      </c>
      <c r="Y15" s="72" t="s">
        <v>89</v>
      </c>
      <c r="Z15" s="4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4" customFormat="1" ht="12.75" customHeight="1" x14ac:dyDescent="0.2">
      <c r="A16" s="41" t="s">
        <v>47</v>
      </c>
      <c r="B16" s="27" t="s">
        <v>86</v>
      </c>
      <c r="C16" s="17" t="s">
        <v>54</v>
      </c>
      <c r="D16" s="11">
        <v>6535239</v>
      </c>
      <c r="E16" s="11">
        <v>1500000</v>
      </c>
      <c r="F16" s="9" t="s">
        <v>61</v>
      </c>
      <c r="G16" s="8" t="s">
        <v>63</v>
      </c>
      <c r="H16" s="17" t="s">
        <v>66</v>
      </c>
      <c r="I16" s="8" t="s">
        <v>63</v>
      </c>
      <c r="J16" s="13">
        <v>31.2</v>
      </c>
      <c r="K16" s="13">
        <v>12.2</v>
      </c>
      <c r="L16" s="13">
        <v>10.4</v>
      </c>
      <c r="M16" s="13">
        <v>4</v>
      </c>
      <c r="N16" s="13">
        <v>6.2</v>
      </c>
      <c r="O16" s="13">
        <v>6.6</v>
      </c>
      <c r="P16" s="13">
        <v>5</v>
      </c>
      <c r="Q16" s="14">
        <v>75.599999999999994</v>
      </c>
      <c r="R16" s="59">
        <v>600000</v>
      </c>
      <c r="S16" s="60" t="s">
        <v>88</v>
      </c>
      <c r="T16" s="52" t="s">
        <v>69</v>
      </c>
      <c r="U16" s="72" t="s">
        <v>63</v>
      </c>
      <c r="V16" s="52" t="s">
        <v>75</v>
      </c>
      <c r="W16" s="72" t="s">
        <v>73</v>
      </c>
      <c r="X16" s="52" t="s">
        <v>79</v>
      </c>
      <c r="Y16" s="72" t="s">
        <v>89</v>
      </c>
      <c r="Z16" s="4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x14ac:dyDescent="0.2">
      <c r="A17" s="41" t="s">
        <v>45</v>
      </c>
      <c r="B17" s="27" t="s">
        <v>84</v>
      </c>
      <c r="C17" s="22" t="s">
        <v>52</v>
      </c>
      <c r="D17" s="11">
        <v>1166000</v>
      </c>
      <c r="E17" s="11">
        <v>782000</v>
      </c>
      <c r="F17" s="9" t="s">
        <v>59</v>
      </c>
      <c r="G17" s="8" t="s">
        <v>63</v>
      </c>
      <c r="H17" s="17" t="s">
        <v>65</v>
      </c>
      <c r="I17" s="8" t="s">
        <v>63</v>
      </c>
      <c r="J17" s="13">
        <v>30.6</v>
      </c>
      <c r="K17" s="13">
        <v>12</v>
      </c>
      <c r="L17" s="13">
        <v>11.8</v>
      </c>
      <c r="M17" s="13">
        <v>3.4</v>
      </c>
      <c r="N17" s="13">
        <v>6.4</v>
      </c>
      <c r="O17" s="13">
        <v>5.6</v>
      </c>
      <c r="P17" s="13">
        <v>4</v>
      </c>
      <c r="Q17" s="14">
        <v>73.8</v>
      </c>
      <c r="R17" s="59">
        <v>350000</v>
      </c>
      <c r="S17" s="60" t="s">
        <v>88</v>
      </c>
      <c r="T17" s="52" t="s">
        <v>63</v>
      </c>
      <c r="U17" s="72" t="s">
        <v>63</v>
      </c>
      <c r="V17" s="52" t="s">
        <v>73</v>
      </c>
      <c r="W17" s="72" t="s">
        <v>73</v>
      </c>
      <c r="X17" s="52" t="s">
        <v>78</v>
      </c>
      <c r="Y17" s="72" t="s">
        <v>89</v>
      </c>
      <c r="Z17" s="4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4" customFormat="1" ht="12.75" customHeight="1" x14ac:dyDescent="0.2">
      <c r="A18" s="19" t="s">
        <v>46</v>
      </c>
      <c r="B18" s="28" t="s">
        <v>85</v>
      </c>
      <c r="C18" s="23" t="s">
        <v>53</v>
      </c>
      <c r="D18" s="11">
        <v>1270000</v>
      </c>
      <c r="E18" s="11">
        <v>1000000</v>
      </c>
      <c r="F18" s="19" t="s">
        <v>60</v>
      </c>
      <c r="G18" s="20" t="s">
        <v>63</v>
      </c>
      <c r="H18" s="19" t="s">
        <v>58</v>
      </c>
      <c r="I18" s="20" t="s">
        <v>69</v>
      </c>
      <c r="J18" s="13">
        <v>22.8</v>
      </c>
      <c r="K18" s="13">
        <v>11.4</v>
      </c>
      <c r="L18" s="13">
        <v>7</v>
      </c>
      <c r="M18" s="13">
        <v>3.4</v>
      </c>
      <c r="N18" s="13">
        <v>4.8</v>
      </c>
      <c r="O18" s="13">
        <v>4.2</v>
      </c>
      <c r="P18" s="13">
        <v>4.2</v>
      </c>
      <c r="Q18" s="14">
        <v>57.8</v>
      </c>
      <c r="R18" s="15"/>
      <c r="S18" s="16"/>
      <c r="T18" s="66" t="s">
        <v>63</v>
      </c>
      <c r="U18" s="72"/>
      <c r="V18" s="52" t="s">
        <v>74</v>
      </c>
      <c r="W18" s="72"/>
      <c r="X18" s="73">
        <v>44957</v>
      </c>
      <c r="Y18" s="7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x14ac:dyDescent="0.3">
      <c r="D19" s="21">
        <f>SUM(D12:D18)</f>
        <v>96772888</v>
      </c>
      <c r="E19" s="21">
        <f>SUM(E12:E18)</f>
        <v>19082000</v>
      </c>
      <c r="F19" s="5"/>
      <c r="R19" s="21">
        <f>SUM(R12:R18)</f>
        <v>14000000</v>
      </c>
    </row>
    <row r="20" spans="1:90" x14ac:dyDescent="0.3">
      <c r="E20" s="5"/>
      <c r="F20" s="5"/>
      <c r="G20" s="5"/>
      <c r="H20" s="5"/>
      <c r="Q20" s="2" t="s">
        <v>17</v>
      </c>
      <c r="R20" s="21">
        <f>14000000-R19</f>
        <v>0</v>
      </c>
    </row>
    <row r="1048576" spans="23:23" x14ac:dyDescent="0.3">
      <c r="W1048576" s="72"/>
    </row>
  </sheetData>
  <mergeCells count="25">
    <mergeCell ref="V9:V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A6:C6"/>
    <mergeCell ref="W9:W10"/>
    <mergeCell ref="X9:X10"/>
    <mergeCell ref="Y9:Y10"/>
    <mergeCell ref="A9:A11"/>
    <mergeCell ref="B9:B11"/>
    <mergeCell ref="C9:C11"/>
    <mergeCell ref="D9:D11"/>
    <mergeCell ref="E9:E11"/>
    <mergeCell ref="F9:G10"/>
    <mergeCell ref="H9:I10"/>
    <mergeCell ref="D7:I7"/>
    <mergeCell ref="J9:J10"/>
    <mergeCell ref="K9:K10"/>
    <mergeCell ref="L9:L10"/>
  </mergeCells>
  <phoneticPr fontId="9" type="noConversion"/>
  <dataValidations count="4">
    <dataValidation type="decimal" operator="lessThanOrEqual" allowBlank="1" showInputMessage="1" showErrorMessage="1" error="max. 40" sqref="J12:J18" xr:uid="{00000000-0002-0000-0000-000000000000}">
      <formula1>40</formula1>
    </dataValidation>
    <dataValidation type="decimal" operator="lessThanOrEqual" allowBlank="1" showInputMessage="1" showErrorMessage="1" error="max. 15" sqref="K12:L18" xr:uid="{00000000-0002-0000-0000-000001000000}">
      <formula1>15</formula1>
    </dataValidation>
    <dataValidation type="decimal" operator="lessThanOrEqual" allowBlank="1" showInputMessage="1" showErrorMessage="1" error="max. 10" sqref="N12:O18" xr:uid="{00000000-0002-0000-0000-000002000000}">
      <formula1>10</formula1>
    </dataValidation>
    <dataValidation type="decimal" operator="lessThanOrEqual" allowBlank="1" showInputMessage="1" showErrorMessage="1" error="max. 5" sqref="M12:M18 P12:P1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2513A-21CF-4179-8948-317A1D6F43F5}">
  <dimension ref="A1:CD20"/>
  <sheetViews>
    <sheetView zoomScale="80" zoomScaleNormal="80" workbookViewId="0"/>
  </sheetViews>
  <sheetFormatPr defaultColWidth="9.109375" defaultRowHeight="12" x14ac:dyDescent="0.3"/>
  <cols>
    <col min="1" max="1" width="11.6640625" style="44" customWidth="1"/>
    <col min="2" max="2" width="30" style="44" bestFit="1" customWidth="1"/>
    <col min="3" max="3" width="72.109375" style="44" customWidth="1"/>
    <col min="4" max="4" width="15.5546875" style="44" customWidth="1"/>
    <col min="5" max="5" width="15" style="44" customWidth="1"/>
    <col min="6" max="6" width="15.6640625" style="44" customWidth="1"/>
    <col min="7" max="7" width="5.6640625" style="45" customWidth="1"/>
    <col min="8" max="8" width="15.6640625" style="45" customWidth="1"/>
    <col min="9" max="9" width="5.6640625" style="44" customWidth="1"/>
    <col min="10" max="10" width="9.6640625" style="44" customWidth="1"/>
    <col min="11" max="17" width="9.33203125" style="44" customWidth="1"/>
    <col min="18" max="16384" width="9.109375" style="44"/>
  </cols>
  <sheetData>
    <row r="1" spans="1:82" ht="38.25" customHeight="1" x14ac:dyDescent="0.3">
      <c r="A1" s="43" t="s">
        <v>30</v>
      </c>
    </row>
    <row r="2" spans="1:82" ht="12.6" x14ac:dyDescent="0.3">
      <c r="A2" s="46" t="s">
        <v>37</v>
      </c>
      <c r="D2" s="46" t="s">
        <v>21</v>
      </c>
    </row>
    <row r="3" spans="1:82" ht="12.6" x14ac:dyDescent="0.3">
      <c r="A3" s="46" t="s">
        <v>38</v>
      </c>
      <c r="D3" s="44" t="s">
        <v>32</v>
      </c>
    </row>
    <row r="4" spans="1:82" ht="12.6" x14ac:dyDescent="0.3">
      <c r="A4" s="46" t="s">
        <v>39</v>
      </c>
      <c r="D4" s="44" t="s">
        <v>33</v>
      </c>
    </row>
    <row r="5" spans="1:82" ht="12.6" x14ac:dyDescent="0.3">
      <c r="A5" s="46" t="s">
        <v>31</v>
      </c>
    </row>
    <row r="6" spans="1:82" ht="12.6" customHeight="1" x14ac:dyDescent="0.3">
      <c r="A6" s="29" t="s">
        <v>40</v>
      </c>
      <c r="B6" s="29"/>
      <c r="C6" s="29"/>
      <c r="D6" s="46" t="s">
        <v>22</v>
      </c>
    </row>
    <row r="7" spans="1:82" ht="63.6" customHeight="1" x14ac:dyDescent="0.3">
      <c r="A7" s="50" t="s">
        <v>41</v>
      </c>
      <c r="D7" s="30" t="s">
        <v>34</v>
      </c>
      <c r="E7" s="30"/>
      <c r="F7" s="30"/>
      <c r="G7" s="30"/>
      <c r="H7" s="30"/>
      <c r="I7" s="30"/>
    </row>
    <row r="8" spans="1:82" ht="12.6" x14ac:dyDescent="0.3">
      <c r="A8" s="46"/>
    </row>
    <row r="9" spans="1:82" ht="26.4" customHeight="1" x14ac:dyDescent="0.3">
      <c r="A9" s="31" t="s">
        <v>0</v>
      </c>
      <c r="B9" s="31" t="s">
        <v>1</v>
      </c>
      <c r="C9" s="31" t="s">
        <v>16</v>
      </c>
      <c r="D9" s="31" t="s">
        <v>13</v>
      </c>
      <c r="E9" s="32" t="s">
        <v>2</v>
      </c>
      <c r="F9" s="33" t="s">
        <v>28</v>
      </c>
      <c r="G9" s="34"/>
      <c r="H9" s="33" t="s">
        <v>29</v>
      </c>
      <c r="I9" s="34"/>
      <c r="J9" s="31" t="s">
        <v>35</v>
      </c>
      <c r="K9" s="31" t="s">
        <v>14</v>
      </c>
      <c r="L9" s="31" t="s">
        <v>15</v>
      </c>
      <c r="M9" s="31" t="s">
        <v>26</v>
      </c>
      <c r="N9" s="31" t="s">
        <v>27</v>
      </c>
      <c r="O9" s="31" t="s">
        <v>36</v>
      </c>
      <c r="P9" s="31" t="s">
        <v>3</v>
      </c>
      <c r="Q9" s="31" t="s">
        <v>4</v>
      </c>
    </row>
    <row r="10" spans="1:82" ht="59.4" customHeight="1" x14ac:dyDescent="0.3">
      <c r="A10" s="35"/>
      <c r="B10" s="35"/>
      <c r="C10" s="35"/>
      <c r="D10" s="35"/>
      <c r="E10" s="36"/>
      <c r="F10" s="37"/>
      <c r="G10" s="38"/>
      <c r="H10" s="37"/>
      <c r="I10" s="38"/>
      <c r="J10" s="39"/>
      <c r="K10" s="39"/>
      <c r="L10" s="39"/>
      <c r="M10" s="39"/>
      <c r="N10" s="39"/>
      <c r="O10" s="39"/>
      <c r="P10" s="39"/>
      <c r="Q10" s="39"/>
    </row>
    <row r="11" spans="1:82" ht="28.8" customHeight="1" x14ac:dyDescent="0.3">
      <c r="A11" s="35"/>
      <c r="B11" s="35"/>
      <c r="C11" s="35"/>
      <c r="D11" s="35"/>
      <c r="E11" s="36"/>
      <c r="F11" s="51" t="s">
        <v>23</v>
      </c>
      <c r="G11" s="47" t="s">
        <v>24</v>
      </c>
      <c r="H11" s="47" t="s">
        <v>23</v>
      </c>
      <c r="I11" s="47" t="s">
        <v>24</v>
      </c>
      <c r="J11" s="47" t="s">
        <v>25</v>
      </c>
      <c r="K11" s="47" t="s">
        <v>18</v>
      </c>
      <c r="L11" s="47" t="s">
        <v>18</v>
      </c>
      <c r="M11" s="47" t="s">
        <v>19</v>
      </c>
      <c r="N11" s="47" t="s">
        <v>20</v>
      </c>
      <c r="O11" s="47" t="s">
        <v>20</v>
      </c>
      <c r="P11" s="47" t="s">
        <v>19</v>
      </c>
      <c r="Q11" s="47"/>
    </row>
    <row r="12" spans="1:82" s="48" customFormat="1" ht="12.75" customHeight="1" x14ac:dyDescent="0.2">
      <c r="A12" s="65" t="s">
        <v>42</v>
      </c>
      <c r="B12" s="25" t="s">
        <v>82</v>
      </c>
      <c r="C12" s="54" t="s">
        <v>49</v>
      </c>
      <c r="D12" s="55">
        <v>21415048</v>
      </c>
      <c r="E12" s="55">
        <v>5100000</v>
      </c>
      <c r="F12" s="53" t="s">
        <v>56</v>
      </c>
      <c r="G12" s="56" t="s">
        <v>63</v>
      </c>
      <c r="H12" s="53" t="s">
        <v>68</v>
      </c>
      <c r="I12" s="56" t="s">
        <v>63</v>
      </c>
      <c r="J12" s="57">
        <v>30</v>
      </c>
      <c r="K12" s="57">
        <v>10</v>
      </c>
      <c r="L12" s="57">
        <v>12</v>
      </c>
      <c r="M12" s="57">
        <v>4</v>
      </c>
      <c r="N12" s="57">
        <v>5</v>
      </c>
      <c r="O12" s="57">
        <v>7</v>
      </c>
      <c r="P12" s="57">
        <v>5</v>
      </c>
      <c r="Q12" s="58">
        <f>SUM(J12:P12)</f>
        <v>73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</row>
    <row r="13" spans="1:82" s="48" customFormat="1" ht="12.75" customHeight="1" x14ac:dyDescent="0.2">
      <c r="A13" s="65" t="s">
        <v>43</v>
      </c>
      <c r="B13" s="26" t="s">
        <v>81</v>
      </c>
      <c r="C13" s="62" t="s">
        <v>50</v>
      </c>
      <c r="D13" s="63">
        <v>40696601</v>
      </c>
      <c r="E13" s="63">
        <v>6400000</v>
      </c>
      <c r="F13" s="53" t="s">
        <v>57</v>
      </c>
      <c r="G13" s="52" t="s">
        <v>63</v>
      </c>
      <c r="H13" s="62" t="s">
        <v>80</v>
      </c>
      <c r="I13" s="52" t="s">
        <v>63</v>
      </c>
      <c r="J13" s="57">
        <v>35</v>
      </c>
      <c r="K13" s="57">
        <v>10</v>
      </c>
      <c r="L13" s="57">
        <v>10</v>
      </c>
      <c r="M13" s="57">
        <v>5</v>
      </c>
      <c r="N13" s="57">
        <v>6</v>
      </c>
      <c r="O13" s="57">
        <v>8</v>
      </c>
      <c r="P13" s="57">
        <v>5</v>
      </c>
      <c r="Q13" s="58">
        <f t="shared" ref="Q13:Q18" si="0">SUM(J13:P13)</f>
        <v>79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</row>
    <row r="14" spans="1:82" s="48" customFormat="1" ht="12.75" customHeight="1" x14ac:dyDescent="0.2">
      <c r="A14" s="65" t="s">
        <v>44</v>
      </c>
      <c r="B14" s="25" t="s">
        <v>83</v>
      </c>
      <c r="C14" s="54" t="s">
        <v>51</v>
      </c>
      <c r="D14" s="55">
        <v>13190000</v>
      </c>
      <c r="E14" s="55">
        <v>2100000</v>
      </c>
      <c r="F14" s="53" t="s">
        <v>58</v>
      </c>
      <c r="G14" s="56" t="s">
        <v>63</v>
      </c>
      <c r="H14" s="53" t="s">
        <v>64</v>
      </c>
      <c r="I14" s="56" t="s">
        <v>63</v>
      </c>
      <c r="J14" s="57">
        <v>30</v>
      </c>
      <c r="K14" s="57">
        <v>10</v>
      </c>
      <c r="L14" s="57">
        <v>10</v>
      </c>
      <c r="M14" s="57">
        <v>4</v>
      </c>
      <c r="N14" s="57">
        <v>6</v>
      </c>
      <c r="O14" s="57">
        <v>8</v>
      </c>
      <c r="P14" s="57">
        <v>5</v>
      </c>
      <c r="Q14" s="58">
        <f t="shared" si="0"/>
        <v>73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</row>
    <row r="15" spans="1:82" s="48" customFormat="1" ht="12.75" customHeight="1" x14ac:dyDescent="0.2">
      <c r="A15" s="65" t="s">
        <v>45</v>
      </c>
      <c r="B15" s="27" t="s">
        <v>84</v>
      </c>
      <c r="C15" s="71" t="s">
        <v>52</v>
      </c>
      <c r="D15" s="55">
        <v>1166000</v>
      </c>
      <c r="E15" s="55">
        <v>782000</v>
      </c>
      <c r="F15" s="53" t="s">
        <v>59</v>
      </c>
      <c r="G15" s="52" t="s">
        <v>63</v>
      </c>
      <c r="H15" s="62" t="s">
        <v>65</v>
      </c>
      <c r="I15" s="52" t="s">
        <v>63</v>
      </c>
      <c r="J15" s="57">
        <v>35</v>
      </c>
      <c r="K15" s="57">
        <v>10</v>
      </c>
      <c r="L15" s="57">
        <v>12</v>
      </c>
      <c r="M15" s="57">
        <v>3</v>
      </c>
      <c r="N15" s="57">
        <v>6</v>
      </c>
      <c r="O15" s="57">
        <v>6</v>
      </c>
      <c r="P15" s="57">
        <v>4</v>
      </c>
      <c r="Q15" s="58">
        <f t="shared" si="0"/>
        <v>76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</row>
    <row r="16" spans="1:82" s="48" customFormat="1" ht="12.75" customHeight="1" x14ac:dyDescent="0.2">
      <c r="A16" s="67" t="s">
        <v>46</v>
      </c>
      <c r="B16" s="28" t="s">
        <v>85</v>
      </c>
      <c r="C16" s="23" t="s">
        <v>53</v>
      </c>
      <c r="D16" s="55">
        <v>1270000</v>
      </c>
      <c r="E16" s="55">
        <v>1000000</v>
      </c>
      <c r="F16" s="67" t="s">
        <v>60</v>
      </c>
      <c r="G16" s="68" t="s">
        <v>63</v>
      </c>
      <c r="H16" s="67" t="s">
        <v>58</v>
      </c>
      <c r="I16" s="68" t="s">
        <v>69</v>
      </c>
      <c r="J16" s="57">
        <v>20</v>
      </c>
      <c r="K16" s="57">
        <v>7</v>
      </c>
      <c r="L16" s="57">
        <v>5</v>
      </c>
      <c r="M16" s="57">
        <v>4</v>
      </c>
      <c r="N16" s="57">
        <v>5</v>
      </c>
      <c r="O16" s="57">
        <v>5</v>
      </c>
      <c r="P16" s="57">
        <v>4</v>
      </c>
      <c r="Q16" s="58">
        <f t="shared" si="0"/>
        <v>50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</row>
    <row r="17" spans="1:82" s="48" customFormat="1" x14ac:dyDescent="0.2">
      <c r="A17" s="65" t="s">
        <v>47</v>
      </c>
      <c r="B17" s="27" t="s">
        <v>86</v>
      </c>
      <c r="C17" s="62" t="s">
        <v>54</v>
      </c>
      <c r="D17" s="55">
        <v>6535239</v>
      </c>
      <c r="E17" s="55">
        <v>1500000</v>
      </c>
      <c r="F17" s="53" t="s">
        <v>61</v>
      </c>
      <c r="G17" s="52" t="s">
        <v>63</v>
      </c>
      <c r="H17" s="62" t="s">
        <v>66</v>
      </c>
      <c r="I17" s="52" t="s">
        <v>63</v>
      </c>
      <c r="J17" s="57">
        <v>35</v>
      </c>
      <c r="K17" s="57">
        <v>10</v>
      </c>
      <c r="L17" s="57">
        <v>5</v>
      </c>
      <c r="M17" s="57">
        <v>4</v>
      </c>
      <c r="N17" s="57">
        <v>5</v>
      </c>
      <c r="O17" s="57">
        <v>5</v>
      </c>
      <c r="P17" s="57">
        <v>5</v>
      </c>
      <c r="Q17" s="58">
        <f t="shared" si="0"/>
        <v>69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</row>
    <row r="18" spans="1:82" s="48" customFormat="1" ht="12.75" customHeight="1" x14ac:dyDescent="0.2">
      <c r="A18" s="67" t="s">
        <v>48</v>
      </c>
      <c r="B18" s="28" t="s">
        <v>87</v>
      </c>
      <c r="C18" s="23" t="s">
        <v>55</v>
      </c>
      <c r="D18" s="55">
        <v>12500000</v>
      </c>
      <c r="E18" s="55">
        <v>2200000</v>
      </c>
      <c r="F18" s="67" t="s">
        <v>62</v>
      </c>
      <c r="G18" s="68" t="s">
        <v>63</v>
      </c>
      <c r="H18" s="67" t="s">
        <v>67</v>
      </c>
      <c r="I18" s="68" t="s">
        <v>63</v>
      </c>
      <c r="J18" s="57">
        <v>35</v>
      </c>
      <c r="K18" s="57">
        <v>10</v>
      </c>
      <c r="L18" s="57">
        <v>5</v>
      </c>
      <c r="M18" s="57">
        <v>5</v>
      </c>
      <c r="N18" s="57">
        <v>7</v>
      </c>
      <c r="O18" s="57">
        <v>8</v>
      </c>
      <c r="P18" s="57">
        <v>4</v>
      </c>
      <c r="Q18" s="58">
        <f t="shared" si="0"/>
        <v>74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</row>
    <row r="19" spans="1:82" x14ac:dyDescent="0.3">
      <c r="D19" s="70">
        <f>SUM(D12:D18)</f>
        <v>96772888</v>
      </c>
      <c r="E19" s="70">
        <f>SUM(E12:E18)</f>
        <v>19082000</v>
      </c>
      <c r="F19" s="49"/>
    </row>
    <row r="20" spans="1:82" x14ac:dyDescent="0.3">
      <c r="E20" s="49"/>
      <c r="F20" s="49"/>
      <c r="G20" s="49"/>
      <c r="H20" s="49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8" xr:uid="{66EA0D0D-EAB0-4784-81BD-1448C546EB18}">
      <formula1>40</formula1>
    </dataValidation>
    <dataValidation type="decimal" operator="lessThanOrEqual" allowBlank="1" showInputMessage="1" showErrorMessage="1" error="max. 15" sqref="K12:L18" xr:uid="{8F4C86A8-7C36-4A47-8A1D-4F96C68F401C}">
      <formula1>15</formula1>
    </dataValidation>
    <dataValidation type="decimal" operator="lessThanOrEqual" allowBlank="1" showInputMessage="1" showErrorMessage="1" error="max. 10" sqref="N12:O18" xr:uid="{87B662B2-7C1B-47D2-B6CB-F17E1675CCC4}">
      <formula1>10</formula1>
    </dataValidation>
    <dataValidation type="decimal" operator="lessThanOrEqual" allowBlank="1" showInputMessage="1" showErrorMessage="1" error="max. 5" sqref="M12:M18 P12:P18" xr:uid="{21737A2E-0BCE-417F-8B36-D6005786BB39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5BE7-DE8C-4109-B372-B4A7AC906418}">
  <dimension ref="A1:CD20"/>
  <sheetViews>
    <sheetView zoomScale="80" zoomScaleNormal="80" workbookViewId="0"/>
  </sheetViews>
  <sheetFormatPr defaultColWidth="9.109375" defaultRowHeight="12" x14ac:dyDescent="0.3"/>
  <cols>
    <col min="1" max="1" width="11.6640625" style="44" customWidth="1"/>
    <col min="2" max="2" width="30" style="44" bestFit="1" customWidth="1"/>
    <col min="3" max="3" width="72.109375" style="44" customWidth="1"/>
    <col min="4" max="4" width="15.5546875" style="44" customWidth="1"/>
    <col min="5" max="5" width="15" style="44" customWidth="1"/>
    <col min="6" max="6" width="15.6640625" style="44" customWidth="1"/>
    <col min="7" max="7" width="5.6640625" style="45" customWidth="1"/>
    <col min="8" max="8" width="15.6640625" style="45" customWidth="1"/>
    <col min="9" max="9" width="5.6640625" style="44" customWidth="1"/>
    <col min="10" max="10" width="9.6640625" style="44" customWidth="1"/>
    <col min="11" max="17" width="9.33203125" style="44" customWidth="1"/>
    <col min="18" max="16384" width="9.109375" style="44"/>
  </cols>
  <sheetData>
    <row r="1" spans="1:82" ht="38.25" customHeight="1" x14ac:dyDescent="0.3">
      <c r="A1" s="43" t="s">
        <v>30</v>
      </c>
    </row>
    <row r="2" spans="1:82" ht="12.6" x14ac:dyDescent="0.3">
      <c r="A2" s="46" t="s">
        <v>37</v>
      </c>
      <c r="D2" s="46" t="s">
        <v>21</v>
      </c>
    </row>
    <row r="3" spans="1:82" ht="12.6" x14ac:dyDescent="0.3">
      <c r="A3" s="46" t="s">
        <v>38</v>
      </c>
      <c r="D3" s="44" t="s">
        <v>32</v>
      </c>
    </row>
    <row r="4" spans="1:82" ht="12.6" x14ac:dyDescent="0.3">
      <c r="A4" s="46" t="s">
        <v>39</v>
      </c>
      <c r="D4" s="44" t="s">
        <v>33</v>
      </c>
    </row>
    <row r="5" spans="1:82" ht="12.6" x14ac:dyDescent="0.3">
      <c r="A5" s="46" t="s">
        <v>31</v>
      </c>
    </row>
    <row r="6" spans="1:82" ht="12.6" customHeight="1" x14ac:dyDescent="0.3">
      <c r="A6" s="29" t="s">
        <v>40</v>
      </c>
      <c r="B6" s="29"/>
      <c r="C6" s="29"/>
      <c r="D6" s="46" t="s">
        <v>22</v>
      </c>
    </row>
    <row r="7" spans="1:82" ht="63.6" customHeight="1" x14ac:dyDescent="0.3">
      <c r="A7" s="50" t="s">
        <v>41</v>
      </c>
      <c r="D7" s="30" t="s">
        <v>34</v>
      </c>
      <c r="E7" s="30"/>
      <c r="F7" s="30"/>
      <c r="G7" s="30"/>
      <c r="H7" s="30"/>
      <c r="I7" s="30"/>
    </row>
    <row r="8" spans="1:82" ht="12.6" x14ac:dyDescent="0.3">
      <c r="A8" s="46"/>
    </row>
    <row r="9" spans="1:82" ht="26.4" customHeight="1" x14ac:dyDescent="0.3">
      <c r="A9" s="31" t="s">
        <v>0</v>
      </c>
      <c r="B9" s="31" t="s">
        <v>1</v>
      </c>
      <c r="C9" s="31" t="s">
        <v>16</v>
      </c>
      <c r="D9" s="31" t="s">
        <v>13</v>
      </c>
      <c r="E9" s="32" t="s">
        <v>2</v>
      </c>
      <c r="F9" s="33" t="s">
        <v>28</v>
      </c>
      <c r="G9" s="34"/>
      <c r="H9" s="33" t="s">
        <v>29</v>
      </c>
      <c r="I9" s="34"/>
      <c r="J9" s="31" t="s">
        <v>35</v>
      </c>
      <c r="K9" s="31" t="s">
        <v>14</v>
      </c>
      <c r="L9" s="31" t="s">
        <v>15</v>
      </c>
      <c r="M9" s="31" t="s">
        <v>26</v>
      </c>
      <c r="N9" s="31" t="s">
        <v>27</v>
      </c>
      <c r="O9" s="31" t="s">
        <v>36</v>
      </c>
      <c r="P9" s="31" t="s">
        <v>3</v>
      </c>
      <c r="Q9" s="31" t="s">
        <v>4</v>
      </c>
    </row>
    <row r="10" spans="1:82" ht="59.4" customHeight="1" x14ac:dyDescent="0.3">
      <c r="A10" s="35"/>
      <c r="B10" s="35"/>
      <c r="C10" s="35"/>
      <c r="D10" s="35"/>
      <c r="E10" s="36"/>
      <c r="F10" s="37"/>
      <c r="G10" s="38"/>
      <c r="H10" s="37"/>
      <c r="I10" s="38"/>
      <c r="J10" s="39"/>
      <c r="K10" s="39"/>
      <c r="L10" s="39"/>
      <c r="M10" s="39"/>
      <c r="N10" s="39"/>
      <c r="O10" s="39"/>
      <c r="P10" s="39"/>
      <c r="Q10" s="39"/>
    </row>
    <row r="11" spans="1:82" ht="28.8" customHeight="1" x14ac:dyDescent="0.3">
      <c r="A11" s="35"/>
      <c r="B11" s="35"/>
      <c r="C11" s="35"/>
      <c r="D11" s="35"/>
      <c r="E11" s="36"/>
      <c r="F11" s="51" t="s">
        <v>23</v>
      </c>
      <c r="G11" s="47" t="s">
        <v>24</v>
      </c>
      <c r="H11" s="47" t="s">
        <v>23</v>
      </c>
      <c r="I11" s="47" t="s">
        <v>24</v>
      </c>
      <c r="J11" s="47" t="s">
        <v>25</v>
      </c>
      <c r="K11" s="47" t="s">
        <v>18</v>
      </c>
      <c r="L11" s="47" t="s">
        <v>18</v>
      </c>
      <c r="M11" s="47" t="s">
        <v>19</v>
      </c>
      <c r="N11" s="47" t="s">
        <v>20</v>
      </c>
      <c r="O11" s="47" t="s">
        <v>20</v>
      </c>
      <c r="P11" s="47" t="s">
        <v>19</v>
      </c>
      <c r="Q11" s="47"/>
    </row>
    <row r="12" spans="1:82" s="48" customFormat="1" ht="12.75" customHeight="1" x14ac:dyDescent="0.2">
      <c r="A12" s="65" t="s">
        <v>42</v>
      </c>
      <c r="B12" s="25" t="s">
        <v>82</v>
      </c>
      <c r="C12" s="54" t="s">
        <v>49</v>
      </c>
      <c r="D12" s="55">
        <v>21415048</v>
      </c>
      <c r="E12" s="55">
        <v>5100000</v>
      </c>
      <c r="F12" s="53" t="s">
        <v>56</v>
      </c>
      <c r="G12" s="56" t="s">
        <v>63</v>
      </c>
      <c r="H12" s="53" t="s">
        <v>68</v>
      </c>
      <c r="I12" s="56" t="s">
        <v>63</v>
      </c>
      <c r="J12" s="57">
        <v>32</v>
      </c>
      <c r="K12" s="57">
        <v>13</v>
      </c>
      <c r="L12" s="57">
        <v>12</v>
      </c>
      <c r="M12" s="57">
        <v>3</v>
      </c>
      <c r="N12" s="57">
        <v>4</v>
      </c>
      <c r="O12" s="57">
        <v>5</v>
      </c>
      <c r="P12" s="57">
        <v>5</v>
      </c>
      <c r="Q12" s="58">
        <f>SUM(J12:P12)</f>
        <v>74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</row>
    <row r="13" spans="1:82" s="48" customFormat="1" ht="12.75" customHeight="1" x14ac:dyDescent="0.2">
      <c r="A13" s="65" t="s">
        <v>43</v>
      </c>
      <c r="B13" s="26" t="s">
        <v>81</v>
      </c>
      <c r="C13" s="62" t="s">
        <v>50</v>
      </c>
      <c r="D13" s="63">
        <v>40696601</v>
      </c>
      <c r="E13" s="63">
        <v>6400000</v>
      </c>
      <c r="F13" s="53" t="s">
        <v>57</v>
      </c>
      <c r="G13" s="52" t="s">
        <v>63</v>
      </c>
      <c r="H13" s="62" t="s">
        <v>80</v>
      </c>
      <c r="I13" s="52" t="s">
        <v>63</v>
      </c>
      <c r="J13" s="57">
        <v>34</v>
      </c>
      <c r="K13" s="57">
        <v>14</v>
      </c>
      <c r="L13" s="57">
        <v>13</v>
      </c>
      <c r="M13" s="57">
        <v>5</v>
      </c>
      <c r="N13" s="57">
        <v>6</v>
      </c>
      <c r="O13" s="57">
        <v>9</v>
      </c>
      <c r="P13" s="57">
        <v>5</v>
      </c>
      <c r="Q13" s="58">
        <f t="shared" ref="Q13:Q18" si="0">SUM(J13:P13)</f>
        <v>86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</row>
    <row r="14" spans="1:82" s="48" customFormat="1" ht="12.75" customHeight="1" x14ac:dyDescent="0.2">
      <c r="A14" s="65" t="s">
        <v>44</v>
      </c>
      <c r="B14" s="25" t="s">
        <v>83</v>
      </c>
      <c r="C14" s="54" t="s">
        <v>51</v>
      </c>
      <c r="D14" s="55">
        <v>13190000</v>
      </c>
      <c r="E14" s="55">
        <v>2100000</v>
      </c>
      <c r="F14" s="53" t="s">
        <v>58</v>
      </c>
      <c r="G14" s="56" t="s">
        <v>63</v>
      </c>
      <c r="H14" s="53" t="s">
        <v>64</v>
      </c>
      <c r="I14" s="56" t="s">
        <v>63</v>
      </c>
      <c r="J14" s="57">
        <v>32</v>
      </c>
      <c r="K14" s="57">
        <v>13</v>
      </c>
      <c r="L14" s="57">
        <v>10</v>
      </c>
      <c r="M14" s="57">
        <v>5</v>
      </c>
      <c r="N14" s="57">
        <v>6</v>
      </c>
      <c r="O14" s="57">
        <v>8</v>
      </c>
      <c r="P14" s="57">
        <v>5</v>
      </c>
      <c r="Q14" s="58">
        <f t="shared" si="0"/>
        <v>79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</row>
    <row r="15" spans="1:82" s="48" customFormat="1" ht="12.75" customHeight="1" x14ac:dyDescent="0.2">
      <c r="A15" s="65" t="s">
        <v>45</v>
      </c>
      <c r="B15" s="27" t="s">
        <v>84</v>
      </c>
      <c r="C15" s="71" t="s">
        <v>52</v>
      </c>
      <c r="D15" s="55">
        <v>1166000</v>
      </c>
      <c r="E15" s="55">
        <v>782000</v>
      </c>
      <c r="F15" s="53" t="s">
        <v>59</v>
      </c>
      <c r="G15" s="52" t="s">
        <v>63</v>
      </c>
      <c r="H15" s="62" t="s">
        <v>65</v>
      </c>
      <c r="I15" s="52" t="s">
        <v>63</v>
      </c>
      <c r="J15" s="57">
        <v>30</v>
      </c>
      <c r="K15" s="57">
        <v>13</v>
      </c>
      <c r="L15" s="57">
        <v>12</v>
      </c>
      <c r="M15" s="57">
        <v>3</v>
      </c>
      <c r="N15" s="57">
        <v>7</v>
      </c>
      <c r="O15" s="57">
        <v>5</v>
      </c>
      <c r="P15" s="57">
        <v>4</v>
      </c>
      <c r="Q15" s="58">
        <f t="shared" si="0"/>
        <v>74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</row>
    <row r="16" spans="1:82" s="48" customFormat="1" ht="12.75" customHeight="1" x14ac:dyDescent="0.2">
      <c r="A16" s="67" t="s">
        <v>46</v>
      </c>
      <c r="B16" s="28" t="s">
        <v>85</v>
      </c>
      <c r="C16" s="23" t="s">
        <v>53</v>
      </c>
      <c r="D16" s="55">
        <v>1270000</v>
      </c>
      <c r="E16" s="55">
        <v>1000000</v>
      </c>
      <c r="F16" s="67" t="s">
        <v>60</v>
      </c>
      <c r="G16" s="68" t="s">
        <v>63</v>
      </c>
      <c r="H16" s="67" t="s">
        <v>58</v>
      </c>
      <c r="I16" s="68" t="s">
        <v>69</v>
      </c>
      <c r="J16" s="57">
        <v>25</v>
      </c>
      <c r="K16" s="57">
        <v>13</v>
      </c>
      <c r="L16" s="57">
        <v>6</v>
      </c>
      <c r="M16" s="57">
        <v>3</v>
      </c>
      <c r="N16" s="57">
        <v>4</v>
      </c>
      <c r="O16" s="57">
        <v>3</v>
      </c>
      <c r="P16" s="57">
        <v>4</v>
      </c>
      <c r="Q16" s="58">
        <f t="shared" si="0"/>
        <v>58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</row>
    <row r="17" spans="1:82" s="48" customFormat="1" x14ac:dyDescent="0.2">
      <c r="A17" s="65" t="s">
        <v>47</v>
      </c>
      <c r="B17" s="27" t="s">
        <v>86</v>
      </c>
      <c r="C17" s="62" t="s">
        <v>54</v>
      </c>
      <c r="D17" s="55">
        <v>6535239</v>
      </c>
      <c r="E17" s="55">
        <v>1500000</v>
      </c>
      <c r="F17" s="53" t="s">
        <v>61</v>
      </c>
      <c r="G17" s="52" t="s">
        <v>63</v>
      </c>
      <c r="H17" s="62" t="s">
        <v>66</v>
      </c>
      <c r="I17" s="52" t="s">
        <v>63</v>
      </c>
      <c r="J17" s="57">
        <v>32</v>
      </c>
      <c r="K17" s="57">
        <v>14</v>
      </c>
      <c r="L17" s="57">
        <v>13</v>
      </c>
      <c r="M17" s="57">
        <v>4</v>
      </c>
      <c r="N17" s="57">
        <v>4</v>
      </c>
      <c r="O17" s="57">
        <v>7</v>
      </c>
      <c r="P17" s="57">
        <v>5</v>
      </c>
      <c r="Q17" s="58">
        <f t="shared" si="0"/>
        <v>79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</row>
    <row r="18" spans="1:82" s="48" customFormat="1" ht="12.75" customHeight="1" x14ac:dyDescent="0.2">
      <c r="A18" s="67" t="s">
        <v>48</v>
      </c>
      <c r="B18" s="28" t="s">
        <v>87</v>
      </c>
      <c r="C18" s="23" t="s">
        <v>55</v>
      </c>
      <c r="D18" s="55">
        <v>12500000</v>
      </c>
      <c r="E18" s="55">
        <v>2200000</v>
      </c>
      <c r="F18" s="67" t="s">
        <v>62</v>
      </c>
      <c r="G18" s="68" t="s">
        <v>63</v>
      </c>
      <c r="H18" s="67" t="s">
        <v>67</v>
      </c>
      <c r="I18" s="68" t="s">
        <v>63</v>
      </c>
      <c r="J18" s="57">
        <v>33</v>
      </c>
      <c r="K18" s="57">
        <v>14</v>
      </c>
      <c r="L18" s="57">
        <v>13</v>
      </c>
      <c r="M18" s="57">
        <v>5</v>
      </c>
      <c r="N18" s="57">
        <v>7</v>
      </c>
      <c r="O18" s="57">
        <v>8</v>
      </c>
      <c r="P18" s="57">
        <v>4</v>
      </c>
      <c r="Q18" s="58">
        <f t="shared" si="0"/>
        <v>84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</row>
    <row r="19" spans="1:82" x14ac:dyDescent="0.3">
      <c r="D19" s="70">
        <f>SUM(D12:D18)</f>
        <v>96772888</v>
      </c>
      <c r="E19" s="70">
        <f>SUM(E12:E18)</f>
        <v>19082000</v>
      </c>
      <c r="F19" s="49"/>
    </row>
    <row r="20" spans="1:82" x14ac:dyDescent="0.3">
      <c r="E20" s="49"/>
      <c r="F20" s="49"/>
      <c r="G20" s="49"/>
      <c r="H20" s="49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8" xr:uid="{FE73AA00-F50C-4737-8380-5E76DBAAC5CB}">
      <formula1>40</formula1>
    </dataValidation>
    <dataValidation type="decimal" operator="lessThanOrEqual" allowBlank="1" showInputMessage="1" showErrorMessage="1" error="max. 15" sqref="K12:L18" xr:uid="{295097FE-BD47-48A2-88BF-A6C4A3E7D61F}">
      <formula1>15</formula1>
    </dataValidation>
    <dataValidation type="decimal" operator="lessThanOrEqual" allowBlank="1" showInputMessage="1" showErrorMessage="1" error="max. 10" sqref="N12:O18" xr:uid="{AE28FFBA-756B-4BA6-9522-B18BC2F9E71F}">
      <formula1>10</formula1>
    </dataValidation>
    <dataValidation type="decimal" operator="lessThanOrEqual" allowBlank="1" showInputMessage="1" showErrorMessage="1" error="max. 5" sqref="M12:M18 P12:P18" xr:uid="{C4FB28E4-6AC8-4EF4-8D00-F4E16BA93305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A6D22-33C0-4288-99FB-DF9DD109AB76}">
  <dimension ref="A1:CD20"/>
  <sheetViews>
    <sheetView zoomScale="80" zoomScaleNormal="80" workbookViewId="0"/>
  </sheetViews>
  <sheetFormatPr defaultColWidth="9.109375" defaultRowHeight="12" x14ac:dyDescent="0.3"/>
  <cols>
    <col min="1" max="1" width="11.6640625" style="44" customWidth="1"/>
    <col min="2" max="2" width="30" style="44" bestFit="1" customWidth="1"/>
    <col min="3" max="3" width="72.109375" style="44" customWidth="1"/>
    <col min="4" max="4" width="15.5546875" style="44" customWidth="1"/>
    <col min="5" max="5" width="15" style="44" customWidth="1"/>
    <col min="6" max="6" width="15.6640625" style="44" customWidth="1"/>
    <col min="7" max="7" width="5.6640625" style="45" customWidth="1"/>
    <col min="8" max="8" width="15.6640625" style="45" customWidth="1"/>
    <col min="9" max="9" width="5.6640625" style="44" customWidth="1"/>
    <col min="10" max="10" width="9.6640625" style="44" customWidth="1"/>
    <col min="11" max="17" width="9.33203125" style="44" customWidth="1"/>
    <col min="18" max="16384" width="9.109375" style="44"/>
  </cols>
  <sheetData>
    <row r="1" spans="1:82" ht="38.25" customHeight="1" x14ac:dyDescent="0.3">
      <c r="A1" s="43" t="s">
        <v>30</v>
      </c>
    </row>
    <row r="2" spans="1:82" ht="12.6" x14ac:dyDescent="0.3">
      <c r="A2" s="46" t="s">
        <v>37</v>
      </c>
      <c r="D2" s="46" t="s">
        <v>21</v>
      </c>
    </row>
    <row r="3" spans="1:82" ht="12.6" x14ac:dyDescent="0.3">
      <c r="A3" s="46" t="s">
        <v>38</v>
      </c>
      <c r="D3" s="44" t="s">
        <v>32</v>
      </c>
    </row>
    <row r="4" spans="1:82" ht="12.6" x14ac:dyDescent="0.3">
      <c r="A4" s="46" t="s">
        <v>39</v>
      </c>
      <c r="D4" s="44" t="s">
        <v>33</v>
      </c>
    </row>
    <row r="5" spans="1:82" ht="12.6" x14ac:dyDescent="0.3">
      <c r="A5" s="46" t="s">
        <v>31</v>
      </c>
    </row>
    <row r="6" spans="1:82" ht="12.6" customHeight="1" x14ac:dyDescent="0.3">
      <c r="A6" s="29" t="s">
        <v>40</v>
      </c>
      <c r="B6" s="29"/>
      <c r="C6" s="29"/>
      <c r="D6" s="46" t="s">
        <v>22</v>
      </c>
    </row>
    <row r="7" spans="1:82" ht="63.6" customHeight="1" x14ac:dyDescent="0.3">
      <c r="A7" s="50" t="s">
        <v>41</v>
      </c>
      <c r="D7" s="30" t="s">
        <v>34</v>
      </c>
      <c r="E7" s="30"/>
      <c r="F7" s="30"/>
      <c r="G7" s="30"/>
      <c r="H7" s="30"/>
      <c r="I7" s="30"/>
    </row>
    <row r="8" spans="1:82" ht="12.6" x14ac:dyDescent="0.3">
      <c r="A8" s="46"/>
    </row>
    <row r="9" spans="1:82" ht="26.4" customHeight="1" x14ac:dyDescent="0.3">
      <c r="A9" s="31" t="s">
        <v>0</v>
      </c>
      <c r="B9" s="31" t="s">
        <v>1</v>
      </c>
      <c r="C9" s="31" t="s">
        <v>16</v>
      </c>
      <c r="D9" s="31" t="s">
        <v>13</v>
      </c>
      <c r="E9" s="32" t="s">
        <v>2</v>
      </c>
      <c r="F9" s="33" t="s">
        <v>28</v>
      </c>
      <c r="G9" s="34"/>
      <c r="H9" s="33" t="s">
        <v>29</v>
      </c>
      <c r="I9" s="34"/>
      <c r="J9" s="31" t="s">
        <v>35</v>
      </c>
      <c r="K9" s="31" t="s">
        <v>14</v>
      </c>
      <c r="L9" s="31" t="s">
        <v>15</v>
      </c>
      <c r="M9" s="31" t="s">
        <v>26</v>
      </c>
      <c r="N9" s="31" t="s">
        <v>27</v>
      </c>
      <c r="O9" s="31" t="s">
        <v>36</v>
      </c>
      <c r="P9" s="31" t="s">
        <v>3</v>
      </c>
      <c r="Q9" s="31" t="s">
        <v>4</v>
      </c>
    </row>
    <row r="10" spans="1:82" ht="59.4" customHeight="1" x14ac:dyDescent="0.3">
      <c r="A10" s="35"/>
      <c r="B10" s="35"/>
      <c r="C10" s="35"/>
      <c r="D10" s="35"/>
      <c r="E10" s="36"/>
      <c r="F10" s="37"/>
      <c r="G10" s="38"/>
      <c r="H10" s="37"/>
      <c r="I10" s="38"/>
      <c r="J10" s="39"/>
      <c r="K10" s="39"/>
      <c r="L10" s="39"/>
      <c r="M10" s="39"/>
      <c r="N10" s="39"/>
      <c r="O10" s="39"/>
      <c r="P10" s="39"/>
      <c r="Q10" s="39"/>
    </row>
    <row r="11" spans="1:82" ht="28.8" customHeight="1" x14ac:dyDescent="0.3">
      <c r="A11" s="35"/>
      <c r="B11" s="35"/>
      <c r="C11" s="35"/>
      <c r="D11" s="35"/>
      <c r="E11" s="36"/>
      <c r="F11" s="51" t="s">
        <v>23</v>
      </c>
      <c r="G11" s="47" t="s">
        <v>24</v>
      </c>
      <c r="H11" s="47" t="s">
        <v>23</v>
      </c>
      <c r="I11" s="47" t="s">
        <v>24</v>
      </c>
      <c r="J11" s="47" t="s">
        <v>25</v>
      </c>
      <c r="K11" s="47" t="s">
        <v>18</v>
      </c>
      <c r="L11" s="47" t="s">
        <v>18</v>
      </c>
      <c r="M11" s="47" t="s">
        <v>19</v>
      </c>
      <c r="N11" s="47" t="s">
        <v>20</v>
      </c>
      <c r="O11" s="47" t="s">
        <v>20</v>
      </c>
      <c r="P11" s="47" t="s">
        <v>19</v>
      </c>
      <c r="Q11" s="47"/>
    </row>
    <row r="12" spans="1:82" s="48" customFormat="1" ht="12.75" customHeight="1" x14ac:dyDescent="0.2">
      <c r="A12" s="65" t="s">
        <v>42</v>
      </c>
      <c r="B12" s="25" t="s">
        <v>82</v>
      </c>
      <c r="C12" s="54" t="s">
        <v>49</v>
      </c>
      <c r="D12" s="55">
        <v>21415048</v>
      </c>
      <c r="E12" s="55">
        <v>5100000</v>
      </c>
      <c r="F12" s="53" t="s">
        <v>56</v>
      </c>
      <c r="G12" s="56" t="s">
        <v>63</v>
      </c>
      <c r="H12" s="53" t="s">
        <v>68</v>
      </c>
      <c r="I12" s="56" t="s">
        <v>63</v>
      </c>
      <c r="J12" s="57">
        <v>35</v>
      </c>
      <c r="K12" s="57">
        <v>14</v>
      </c>
      <c r="L12" s="57">
        <v>13</v>
      </c>
      <c r="M12" s="57">
        <v>4</v>
      </c>
      <c r="N12" s="57">
        <v>6</v>
      </c>
      <c r="O12" s="57">
        <v>6</v>
      </c>
      <c r="P12" s="57">
        <v>5</v>
      </c>
      <c r="Q12" s="58">
        <f>SUM(J12:P12)</f>
        <v>83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</row>
    <row r="13" spans="1:82" s="48" customFormat="1" ht="12.75" customHeight="1" x14ac:dyDescent="0.2">
      <c r="A13" s="65" t="s">
        <v>43</v>
      </c>
      <c r="B13" s="26" t="s">
        <v>81</v>
      </c>
      <c r="C13" s="62" t="s">
        <v>50</v>
      </c>
      <c r="D13" s="63">
        <v>40696601</v>
      </c>
      <c r="E13" s="63">
        <v>6400000</v>
      </c>
      <c r="F13" s="53" t="s">
        <v>57</v>
      </c>
      <c r="G13" s="52" t="s">
        <v>63</v>
      </c>
      <c r="H13" s="62" t="s">
        <v>80</v>
      </c>
      <c r="I13" s="52" t="s">
        <v>63</v>
      </c>
      <c r="J13" s="57">
        <v>32</v>
      </c>
      <c r="K13" s="57">
        <v>14</v>
      </c>
      <c r="L13" s="57">
        <v>12</v>
      </c>
      <c r="M13" s="57">
        <v>5</v>
      </c>
      <c r="N13" s="57">
        <v>6</v>
      </c>
      <c r="O13" s="57">
        <v>9</v>
      </c>
      <c r="P13" s="57">
        <v>5</v>
      </c>
      <c r="Q13" s="58">
        <f t="shared" ref="Q13:Q18" si="0">SUM(J13:P13)</f>
        <v>83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</row>
    <row r="14" spans="1:82" s="48" customFormat="1" ht="12.75" customHeight="1" x14ac:dyDescent="0.2">
      <c r="A14" s="65" t="s">
        <v>44</v>
      </c>
      <c r="B14" s="25" t="s">
        <v>83</v>
      </c>
      <c r="C14" s="54" t="s">
        <v>51</v>
      </c>
      <c r="D14" s="55">
        <v>13190000</v>
      </c>
      <c r="E14" s="55">
        <v>2100000</v>
      </c>
      <c r="F14" s="53" t="s">
        <v>58</v>
      </c>
      <c r="G14" s="56" t="s">
        <v>63</v>
      </c>
      <c r="H14" s="53" t="s">
        <v>64</v>
      </c>
      <c r="I14" s="56" t="s">
        <v>63</v>
      </c>
      <c r="J14" s="57">
        <v>28</v>
      </c>
      <c r="K14" s="57">
        <v>14</v>
      </c>
      <c r="L14" s="57">
        <v>11</v>
      </c>
      <c r="M14" s="57">
        <v>5</v>
      </c>
      <c r="N14" s="57">
        <v>7</v>
      </c>
      <c r="O14" s="57">
        <v>9</v>
      </c>
      <c r="P14" s="57">
        <v>5</v>
      </c>
      <c r="Q14" s="58">
        <f t="shared" si="0"/>
        <v>79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</row>
    <row r="15" spans="1:82" s="48" customFormat="1" ht="12.75" customHeight="1" x14ac:dyDescent="0.2">
      <c r="A15" s="65" t="s">
        <v>45</v>
      </c>
      <c r="B15" s="27" t="s">
        <v>84</v>
      </c>
      <c r="C15" s="71" t="s">
        <v>52</v>
      </c>
      <c r="D15" s="55">
        <v>1166000</v>
      </c>
      <c r="E15" s="55">
        <v>782000</v>
      </c>
      <c r="F15" s="53" t="s">
        <v>59</v>
      </c>
      <c r="G15" s="52" t="s">
        <v>63</v>
      </c>
      <c r="H15" s="62" t="s">
        <v>65</v>
      </c>
      <c r="I15" s="52" t="s">
        <v>63</v>
      </c>
      <c r="J15" s="57">
        <v>27</v>
      </c>
      <c r="K15" s="57">
        <v>13</v>
      </c>
      <c r="L15" s="57">
        <v>11</v>
      </c>
      <c r="M15" s="57">
        <v>4</v>
      </c>
      <c r="N15" s="57">
        <v>6</v>
      </c>
      <c r="O15" s="57">
        <v>6</v>
      </c>
      <c r="P15" s="57">
        <v>4</v>
      </c>
      <c r="Q15" s="58">
        <f t="shared" si="0"/>
        <v>71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</row>
    <row r="16" spans="1:82" s="48" customFormat="1" ht="12.75" customHeight="1" x14ac:dyDescent="0.2">
      <c r="A16" s="67" t="s">
        <v>46</v>
      </c>
      <c r="B16" s="28" t="s">
        <v>85</v>
      </c>
      <c r="C16" s="23" t="s">
        <v>53</v>
      </c>
      <c r="D16" s="55">
        <v>1270000</v>
      </c>
      <c r="E16" s="55">
        <v>1000000</v>
      </c>
      <c r="F16" s="67" t="s">
        <v>60</v>
      </c>
      <c r="G16" s="68" t="s">
        <v>63</v>
      </c>
      <c r="H16" s="67" t="s">
        <v>58</v>
      </c>
      <c r="I16" s="68" t="s">
        <v>69</v>
      </c>
      <c r="J16" s="57">
        <v>20</v>
      </c>
      <c r="K16" s="57">
        <v>13</v>
      </c>
      <c r="L16" s="57">
        <v>8</v>
      </c>
      <c r="M16" s="57">
        <v>3</v>
      </c>
      <c r="N16" s="57">
        <v>5</v>
      </c>
      <c r="O16" s="57">
        <v>4</v>
      </c>
      <c r="P16" s="57">
        <v>4</v>
      </c>
      <c r="Q16" s="58">
        <f t="shared" si="0"/>
        <v>57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</row>
    <row r="17" spans="1:82" s="48" customFormat="1" x14ac:dyDescent="0.2">
      <c r="A17" s="65" t="s">
        <v>47</v>
      </c>
      <c r="B17" s="27" t="s">
        <v>86</v>
      </c>
      <c r="C17" s="62" t="s">
        <v>54</v>
      </c>
      <c r="D17" s="55">
        <v>6535239</v>
      </c>
      <c r="E17" s="55">
        <v>1500000</v>
      </c>
      <c r="F17" s="53" t="s">
        <v>61</v>
      </c>
      <c r="G17" s="52" t="s">
        <v>63</v>
      </c>
      <c r="H17" s="62" t="s">
        <v>66</v>
      </c>
      <c r="I17" s="52" t="s">
        <v>63</v>
      </c>
      <c r="J17" s="57">
        <v>30</v>
      </c>
      <c r="K17" s="57">
        <v>13</v>
      </c>
      <c r="L17" s="57">
        <v>12</v>
      </c>
      <c r="M17" s="57">
        <v>4</v>
      </c>
      <c r="N17" s="57">
        <v>7</v>
      </c>
      <c r="O17" s="57">
        <v>7</v>
      </c>
      <c r="P17" s="57">
        <v>5</v>
      </c>
      <c r="Q17" s="58">
        <f t="shared" si="0"/>
        <v>78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</row>
    <row r="18" spans="1:82" s="48" customFormat="1" ht="12.75" customHeight="1" x14ac:dyDescent="0.2">
      <c r="A18" s="67" t="s">
        <v>48</v>
      </c>
      <c r="B18" s="28" t="s">
        <v>87</v>
      </c>
      <c r="C18" s="23" t="s">
        <v>55</v>
      </c>
      <c r="D18" s="55">
        <v>12500000</v>
      </c>
      <c r="E18" s="55">
        <v>2200000</v>
      </c>
      <c r="F18" s="67" t="s">
        <v>62</v>
      </c>
      <c r="G18" s="68" t="s">
        <v>63</v>
      </c>
      <c r="H18" s="67" t="s">
        <v>67</v>
      </c>
      <c r="I18" s="68" t="s">
        <v>63</v>
      </c>
      <c r="J18" s="57">
        <v>30</v>
      </c>
      <c r="K18" s="57">
        <v>13</v>
      </c>
      <c r="L18" s="57">
        <v>12</v>
      </c>
      <c r="M18" s="57">
        <v>5</v>
      </c>
      <c r="N18" s="57">
        <v>7</v>
      </c>
      <c r="O18" s="57">
        <v>8</v>
      </c>
      <c r="P18" s="57">
        <v>4</v>
      </c>
      <c r="Q18" s="58">
        <f t="shared" si="0"/>
        <v>79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</row>
    <row r="19" spans="1:82" x14ac:dyDescent="0.3">
      <c r="D19" s="70">
        <f>SUM(D12:D18)</f>
        <v>96772888</v>
      </c>
      <c r="E19" s="70">
        <f>SUM(E12:E18)</f>
        <v>19082000</v>
      </c>
      <c r="F19" s="49"/>
    </row>
    <row r="20" spans="1:82" x14ac:dyDescent="0.3">
      <c r="E20" s="49"/>
      <c r="F20" s="49"/>
      <c r="G20" s="49"/>
      <c r="H20" s="49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8" xr:uid="{78B01A00-4AE6-43EC-87AD-B6B7DB968F67}">
      <formula1>40</formula1>
    </dataValidation>
    <dataValidation type="decimal" operator="lessThanOrEqual" allowBlank="1" showInputMessage="1" showErrorMessage="1" error="max. 15" sqref="K12:L18" xr:uid="{D28967CF-037A-4825-921C-F8337EC7729B}">
      <formula1>15</formula1>
    </dataValidation>
    <dataValidation type="decimal" operator="lessThanOrEqual" allowBlank="1" showInputMessage="1" showErrorMessage="1" error="max. 10" sqref="N12:O18" xr:uid="{75F8A2E9-9E90-4DE9-9D42-245BEC2FA2DF}">
      <formula1>10</formula1>
    </dataValidation>
    <dataValidation type="decimal" operator="lessThanOrEqual" allowBlank="1" showInputMessage="1" showErrorMessage="1" error="max. 5" sqref="M12:M18 P12:P18" xr:uid="{EEFDA3A7-B89B-4C8E-92C0-9AF893D5C247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EBF7-0273-4413-B005-D9B276343510}">
  <dimension ref="A1:CD20"/>
  <sheetViews>
    <sheetView zoomScale="80" zoomScaleNormal="80" workbookViewId="0"/>
  </sheetViews>
  <sheetFormatPr defaultColWidth="9.109375" defaultRowHeight="12" x14ac:dyDescent="0.3"/>
  <cols>
    <col min="1" max="1" width="11.6640625" style="44" customWidth="1"/>
    <col min="2" max="2" width="30" style="44" bestFit="1" customWidth="1"/>
    <col min="3" max="3" width="72.109375" style="44" customWidth="1"/>
    <col min="4" max="4" width="15.5546875" style="44" customWidth="1"/>
    <col min="5" max="5" width="15" style="44" customWidth="1"/>
    <col min="6" max="6" width="15.6640625" style="44" customWidth="1"/>
    <col min="7" max="7" width="5.6640625" style="45" customWidth="1"/>
    <col min="8" max="8" width="15.6640625" style="45" customWidth="1"/>
    <col min="9" max="9" width="5.6640625" style="44" customWidth="1"/>
    <col min="10" max="10" width="9.6640625" style="44" customWidth="1"/>
    <col min="11" max="17" width="9.33203125" style="44" customWidth="1"/>
    <col min="18" max="16384" width="9.109375" style="44"/>
  </cols>
  <sheetData>
    <row r="1" spans="1:82" ht="38.25" customHeight="1" x14ac:dyDescent="0.3">
      <c r="A1" s="43" t="s">
        <v>30</v>
      </c>
    </row>
    <row r="2" spans="1:82" ht="12.6" x14ac:dyDescent="0.3">
      <c r="A2" s="46" t="s">
        <v>37</v>
      </c>
      <c r="D2" s="46" t="s">
        <v>21</v>
      </c>
    </row>
    <row r="3" spans="1:82" ht="12.6" x14ac:dyDescent="0.3">
      <c r="A3" s="46" t="s">
        <v>38</v>
      </c>
      <c r="D3" s="44" t="s">
        <v>32</v>
      </c>
    </row>
    <row r="4" spans="1:82" ht="12.6" x14ac:dyDescent="0.3">
      <c r="A4" s="46" t="s">
        <v>39</v>
      </c>
      <c r="D4" s="44" t="s">
        <v>33</v>
      </c>
    </row>
    <row r="5" spans="1:82" ht="12.6" x14ac:dyDescent="0.3">
      <c r="A5" s="46" t="s">
        <v>31</v>
      </c>
    </row>
    <row r="6" spans="1:82" ht="12.6" customHeight="1" x14ac:dyDescent="0.3">
      <c r="A6" s="29" t="s">
        <v>40</v>
      </c>
      <c r="B6" s="29"/>
      <c r="C6" s="29"/>
      <c r="D6" s="46" t="s">
        <v>22</v>
      </c>
    </row>
    <row r="7" spans="1:82" ht="63.6" customHeight="1" x14ac:dyDescent="0.3">
      <c r="A7" s="50" t="s">
        <v>41</v>
      </c>
      <c r="D7" s="30" t="s">
        <v>34</v>
      </c>
      <c r="E7" s="30"/>
      <c r="F7" s="30"/>
      <c r="G7" s="30"/>
      <c r="H7" s="30"/>
      <c r="I7" s="30"/>
    </row>
    <row r="8" spans="1:82" ht="12.6" x14ac:dyDescent="0.3">
      <c r="A8" s="46"/>
    </row>
    <row r="9" spans="1:82" ht="26.4" customHeight="1" x14ac:dyDescent="0.3">
      <c r="A9" s="31" t="s">
        <v>0</v>
      </c>
      <c r="B9" s="31" t="s">
        <v>1</v>
      </c>
      <c r="C9" s="31" t="s">
        <v>16</v>
      </c>
      <c r="D9" s="31" t="s">
        <v>13</v>
      </c>
      <c r="E9" s="32" t="s">
        <v>2</v>
      </c>
      <c r="F9" s="33" t="s">
        <v>28</v>
      </c>
      <c r="G9" s="34"/>
      <c r="H9" s="33" t="s">
        <v>29</v>
      </c>
      <c r="I9" s="34"/>
      <c r="J9" s="31" t="s">
        <v>35</v>
      </c>
      <c r="K9" s="31" t="s">
        <v>14</v>
      </c>
      <c r="L9" s="31" t="s">
        <v>15</v>
      </c>
      <c r="M9" s="31" t="s">
        <v>26</v>
      </c>
      <c r="N9" s="31" t="s">
        <v>27</v>
      </c>
      <c r="O9" s="31" t="s">
        <v>36</v>
      </c>
      <c r="P9" s="31" t="s">
        <v>3</v>
      </c>
      <c r="Q9" s="31" t="s">
        <v>4</v>
      </c>
    </row>
    <row r="10" spans="1:82" ht="59.4" customHeight="1" x14ac:dyDescent="0.3">
      <c r="A10" s="35"/>
      <c r="B10" s="35"/>
      <c r="C10" s="35"/>
      <c r="D10" s="35"/>
      <c r="E10" s="36"/>
      <c r="F10" s="37"/>
      <c r="G10" s="38"/>
      <c r="H10" s="37"/>
      <c r="I10" s="38"/>
      <c r="J10" s="39"/>
      <c r="K10" s="39"/>
      <c r="L10" s="39"/>
      <c r="M10" s="39"/>
      <c r="N10" s="39"/>
      <c r="O10" s="39"/>
      <c r="P10" s="39"/>
      <c r="Q10" s="39"/>
    </row>
    <row r="11" spans="1:82" ht="28.8" customHeight="1" x14ac:dyDescent="0.3">
      <c r="A11" s="35"/>
      <c r="B11" s="35"/>
      <c r="C11" s="35"/>
      <c r="D11" s="35"/>
      <c r="E11" s="36"/>
      <c r="F11" s="51" t="s">
        <v>23</v>
      </c>
      <c r="G11" s="47" t="s">
        <v>24</v>
      </c>
      <c r="H11" s="47" t="s">
        <v>23</v>
      </c>
      <c r="I11" s="47" t="s">
        <v>24</v>
      </c>
      <c r="J11" s="47" t="s">
        <v>25</v>
      </c>
      <c r="K11" s="47" t="s">
        <v>18</v>
      </c>
      <c r="L11" s="47" t="s">
        <v>18</v>
      </c>
      <c r="M11" s="47" t="s">
        <v>19</v>
      </c>
      <c r="N11" s="47" t="s">
        <v>20</v>
      </c>
      <c r="O11" s="47" t="s">
        <v>20</v>
      </c>
      <c r="P11" s="47" t="s">
        <v>19</v>
      </c>
      <c r="Q11" s="47"/>
    </row>
    <row r="12" spans="1:82" s="48" customFormat="1" ht="12.75" customHeight="1" x14ac:dyDescent="0.2">
      <c r="A12" s="65" t="s">
        <v>42</v>
      </c>
      <c r="B12" s="25" t="s">
        <v>82</v>
      </c>
      <c r="C12" s="54" t="s">
        <v>49</v>
      </c>
      <c r="D12" s="55">
        <v>21415048</v>
      </c>
      <c r="E12" s="55">
        <v>5100000</v>
      </c>
      <c r="F12" s="53" t="s">
        <v>56</v>
      </c>
      <c r="G12" s="56" t="s">
        <v>63</v>
      </c>
      <c r="H12" s="53" t="s">
        <v>68</v>
      </c>
      <c r="I12" s="56" t="s">
        <v>63</v>
      </c>
      <c r="J12" s="57">
        <v>28</v>
      </c>
      <c r="K12" s="57">
        <v>12</v>
      </c>
      <c r="L12" s="57">
        <v>11</v>
      </c>
      <c r="M12" s="57">
        <v>3</v>
      </c>
      <c r="N12" s="57">
        <v>7</v>
      </c>
      <c r="O12" s="57">
        <v>7</v>
      </c>
      <c r="P12" s="57">
        <v>5</v>
      </c>
      <c r="Q12" s="58">
        <f>SUM(J12:P12)</f>
        <v>73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</row>
    <row r="13" spans="1:82" s="48" customFormat="1" ht="12.75" customHeight="1" x14ac:dyDescent="0.2">
      <c r="A13" s="65" t="s">
        <v>43</v>
      </c>
      <c r="B13" s="26" t="s">
        <v>81</v>
      </c>
      <c r="C13" s="62" t="s">
        <v>50</v>
      </c>
      <c r="D13" s="63">
        <v>40696601</v>
      </c>
      <c r="E13" s="63">
        <v>6400000</v>
      </c>
      <c r="F13" s="53" t="s">
        <v>57</v>
      </c>
      <c r="G13" s="52" t="s">
        <v>63</v>
      </c>
      <c r="H13" s="62" t="s">
        <v>80</v>
      </c>
      <c r="I13" s="52" t="s">
        <v>63</v>
      </c>
      <c r="J13" s="57">
        <v>29</v>
      </c>
      <c r="K13" s="57">
        <v>12</v>
      </c>
      <c r="L13" s="57">
        <v>11</v>
      </c>
      <c r="M13" s="57">
        <v>5</v>
      </c>
      <c r="N13" s="57">
        <v>7</v>
      </c>
      <c r="O13" s="57">
        <v>9</v>
      </c>
      <c r="P13" s="57">
        <v>5</v>
      </c>
      <c r="Q13" s="58">
        <f t="shared" ref="Q13:Q18" si="0">SUM(J13:P13)</f>
        <v>78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</row>
    <row r="14" spans="1:82" s="48" customFormat="1" ht="12.75" customHeight="1" x14ac:dyDescent="0.2">
      <c r="A14" s="65" t="s">
        <v>44</v>
      </c>
      <c r="B14" s="25" t="s">
        <v>83</v>
      </c>
      <c r="C14" s="54" t="s">
        <v>51</v>
      </c>
      <c r="D14" s="55">
        <v>13190000</v>
      </c>
      <c r="E14" s="55">
        <v>2100000</v>
      </c>
      <c r="F14" s="53" t="s">
        <v>58</v>
      </c>
      <c r="G14" s="56" t="s">
        <v>63</v>
      </c>
      <c r="H14" s="53" t="s">
        <v>64</v>
      </c>
      <c r="I14" s="56" t="s">
        <v>63</v>
      </c>
      <c r="J14" s="57">
        <v>28</v>
      </c>
      <c r="K14" s="57">
        <v>11</v>
      </c>
      <c r="L14" s="57">
        <v>9</v>
      </c>
      <c r="M14" s="57">
        <v>5</v>
      </c>
      <c r="N14" s="57">
        <v>8</v>
      </c>
      <c r="O14" s="57">
        <v>9</v>
      </c>
      <c r="P14" s="57">
        <v>5</v>
      </c>
      <c r="Q14" s="58">
        <f t="shared" si="0"/>
        <v>75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</row>
    <row r="15" spans="1:82" s="48" customFormat="1" ht="12.75" customHeight="1" x14ac:dyDescent="0.2">
      <c r="A15" s="65" t="s">
        <v>45</v>
      </c>
      <c r="B15" s="27" t="s">
        <v>84</v>
      </c>
      <c r="C15" s="71" t="s">
        <v>52</v>
      </c>
      <c r="D15" s="55">
        <v>1166000</v>
      </c>
      <c r="E15" s="55">
        <v>782000</v>
      </c>
      <c r="F15" s="53" t="s">
        <v>59</v>
      </c>
      <c r="G15" s="52" t="s">
        <v>63</v>
      </c>
      <c r="H15" s="62" t="s">
        <v>65</v>
      </c>
      <c r="I15" s="52" t="s">
        <v>63</v>
      </c>
      <c r="J15" s="57">
        <v>29</v>
      </c>
      <c r="K15" s="57">
        <v>11</v>
      </c>
      <c r="L15" s="57">
        <v>11</v>
      </c>
      <c r="M15" s="57">
        <v>3</v>
      </c>
      <c r="N15" s="57">
        <v>7</v>
      </c>
      <c r="O15" s="57">
        <v>6</v>
      </c>
      <c r="P15" s="57">
        <v>4</v>
      </c>
      <c r="Q15" s="58">
        <f t="shared" si="0"/>
        <v>71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</row>
    <row r="16" spans="1:82" s="48" customFormat="1" ht="12.75" customHeight="1" x14ac:dyDescent="0.2">
      <c r="A16" s="67" t="s">
        <v>46</v>
      </c>
      <c r="B16" s="28" t="s">
        <v>85</v>
      </c>
      <c r="C16" s="23" t="s">
        <v>53</v>
      </c>
      <c r="D16" s="55">
        <v>1270000</v>
      </c>
      <c r="E16" s="55">
        <v>1000000</v>
      </c>
      <c r="F16" s="67" t="s">
        <v>60</v>
      </c>
      <c r="G16" s="68" t="s">
        <v>63</v>
      </c>
      <c r="H16" s="67" t="s">
        <v>58</v>
      </c>
      <c r="I16" s="68" t="s">
        <v>69</v>
      </c>
      <c r="J16" s="57">
        <v>24</v>
      </c>
      <c r="K16" s="57">
        <v>11</v>
      </c>
      <c r="L16" s="57">
        <v>7</v>
      </c>
      <c r="M16" s="57">
        <v>3</v>
      </c>
      <c r="N16" s="57">
        <v>5</v>
      </c>
      <c r="O16" s="57">
        <v>4</v>
      </c>
      <c r="P16" s="57">
        <v>4</v>
      </c>
      <c r="Q16" s="58">
        <f t="shared" si="0"/>
        <v>58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</row>
    <row r="17" spans="1:82" s="48" customFormat="1" x14ac:dyDescent="0.2">
      <c r="A17" s="65" t="s">
        <v>47</v>
      </c>
      <c r="B17" s="27" t="s">
        <v>86</v>
      </c>
      <c r="C17" s="62" t="s">
        <v>54</v>
      </c>
      <c r="D17" s="55">
        <v>6535239</v>
      </c>
      <c r="E17" s="55">
        <v>1500000</v>
      </c>
      <c r="F17" s="53" t="s">
        <v>61</v>
      </c>
      <c r="G17" s="52" t="s">
        <v>63</v>
      </c>
      <c r="H17" s="62" t="s">
        <v>66</v>
      </c>
      <c r="I17" s="52" t="s">
        <v>63</v>
      </c>
      <c r="J17" s="57">
        <v>29</v>
      </c>
      <c r="K17" s="57">
        <v>11</v>
      </c>
      <c r="L17" s="57">
        <v>11</v>
      </c>
      <c r="M17" s="57">
        <v>3</v>
      </c>
      <c r="N17" s="57">
        <v>8</v>
      </c>
      <c r="O17" s="57">
        <v>7</v>
      </c>
      <c r="P17" s="57">
        <v>5</v>
      </c>
      <c r="Q17" s="58">
        <f t="shared" si="0"/>
        <v>74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</row>
    <row r="18" spans="1:82" s="48" customFormat="1" ht="12.75" customHeight="1" x14ac:dyDescent="0.2">
      <c r="A18" s="67" t="s">
        <v>48</v>
      </c>
      <c r="B18" s="28" t="s">
        <v>87</v>
      </c>
      <c r="C18" s="23" t="s">
        <v>55</v>
      </c>
      <c r="D18" s="55">
        <v>12500000</v>
      </c>
      <c r="E18" s="55">
        <v>2200000</v>
      </c>
      <c r="F18" s="67" t="s">
        <v>62</v>
      </c>
      <c r="G18" s="68" t="s">
        <v>63</v>
      </c>
      <c r="H18" s="67" t="s">
        <v>67</v>
      </c>
      <c r="I18" s="68" t="s">
        <v>63</v>
      </c>
      <c r="J18" s="57">
        <v>30</v>
      </c>
      <c r="K18" s="57">
        <v>11</v>
      </c>
      <c r="L18" s="57">
        <v>12</v>
      </c>
      <c r="M18" s="57">
        <v>5</v>
      </c>
      <c r="N18" s="57">
        <v>8</v>
      </c>
      <c r="O18" s="57">
        <v>8</v>
      </c>
      <c r="P18" s="57">
        <v>4</v>
      </c>
      <c r="Q18" s="58">
        <f t="shared" si="0"/>
        <v>78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</row>
    <row r="19" spans="1:82" x14ac:dyDescent="0.3">
      <c r="D19" s="70">
        <f>SUM(D12:D18)</f>
        <v>96772888</v>
      </c>
      <c r="E19" s="70">
        <f>SUM(E12:E18)</f>
        <v>19082000</v>
      </c>
      <c r="F19" s="49"/>
    </row>
    <row r="20" spans="1:82" x14ac:dyDescent="0.3">
      <c r="E20" s="49"/>
      <c r="F20" s="49"/>
      <c r="G20" s="49"/>
      <c r="H20" s="49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8" xr:uid="{D87DC911-9DB1-4A5D-8A8E-29EE631D64DC}">
      <formula1>40</formula1>
    </dataValidation>
    <dataValidation type="decimal" operator="lessThanOrEqual" allowBlank="1" showInputMessage="1" showErrorMessage="1" error="max. 15" sqref="K12:L18" xr:uid="{C137D9FB-869B-4C16-8C62-9586B81C5A6D}">
      <formula1>15</formula1>
    </dataValidation>
    <dataValidation type="decimal" operator="lessThanOrEqual" allowBlank="1" showInputMessage="1" showErrorMessage="1" error="max. 10" sqref="N12:O18" xr:uid="{E3812385-F0E8-4BBB-8267-F0C2EFFFB08E}">
      <formula1>10</formula1>
    </dataValidation>
    <dataValidation type="decimal" operator="lessThanOrEqual" allowBlank="1" showInputMessage="1" showErrorMessage="1" error="max. 5" sqref="M12:M18 P12:P18" xr:uid="{A0E374CF-2B35-4C01-ABF0-D48FEF268B94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0463-830B-4A16-8C26-E9A482C186CF}">
  <dimension ref="A1:CD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72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30</v>
      </c>
    </row>
    <row r="2" spans="1:82" ht="12.6" x14ac:dyDescent="0.3">
      <c r="A2" s="6" t="s">
        <v>37</v>
      </c>
      <c r="D2" s="6" t="s">
        <v>21</v>
      </c>
    </row>
    <row r="3" spans="1:82" ht="12.6" x14ac:dyDescent="0.3">
      <c r="A3" s="6" t="s">
        <v>38</v>
      </c>
      <c r="D3" s="2" t="s">
        <v>32</v>
      </c>
    </row>
    <row r="4" spans="1:82" ht="12.6" x14ac:dyDescent="0.3">
      <c r="A4" s="6" t="s">
        <v>39</v>
      </c>
      <c r="D4" s="2" t="s">
        <v>33</v>
      </c>
    </row>
    <row r="5" spans="1:82" ht="12.6" x14ac:dyDescent="0.3">
      <c r="A5" s="6" t="s">
        <v>31</v>
      </c>
    </row>
    <row r="6" spans="1:82" ht="12.6" customHeight="1" x14ac:dyDescent="0.3">
      <c r="A6" s="29" t="s">
        <v>40</v>
      </c>
      <c r="B6" s="29"/>
      <c r="C6" s="29"/>
      <c r="D6" s="6" t="s">
        <v>22</v>
      </c>
    </row>
    <row r="7" spans="1:82" ht="63.6" customHeight="1" x14ac:dyDescent="0.3">
      <c r="A7" s="7" t="s">
        <v>41</v>
      </c>
      <c r="D7" s="30" t="s">
        <v>34</v>
      </c>
      <c r="E7" s="30"/>
      <c r="F7" s="30"/>
      <c r="G7" s="30"/>
      <c r="H7" s="30"/>
      <c r="I7" s="30"/>
    </row>
    <row r="8" spans="1:82" ht="12.6" x14ac:dyDescent="0.3">
      <c r="A8" s="6"/>
    </row>
    <row r="9" spans="1:82" ht="26.4" customHeight="1" x14ac:dyDescent="0.3">
      <c r="A9" s="31" t="s">
        <v>0</v>
      </c>
      <c r="B9" s="31" t="s">
        <v>1</v>
      </c>
      <c r="C9" s="31" t="s">
        <v>16</v>
      </c>
      <c r="D9" s="31" t="s">
        <v>13</v>
      </c>
      <c r="E9" s="32" t="s">
        <v>2</v>
      </c>
      <c r="F9" s="33" t="s">
        <v>28</v>
      </c>
      <c r="G9" s="34"/>
      <c r="H9" s="33" t="s">
        <v>29</v>
      </c>
      <c r="I9" s="34"/>
      <c r="J9" s="31" t="s">
        <v>35</v>
      </c>
      <c r="K9" s="31" t="s">
        <v>14</v>
      </c>
      <c r="L9" s="31" t="s">
        <v>15</v>
      </c>
      <c r="M9" s="31" t="s">
        <v>26</v>
      </c>
      <c r="N9" s="31" t="s">
        <v>27</v>
      </c>
      <c r="O9" s="31" t="s">
        <v>36</v>
      </c>
      <c r="P9" s="31" t="s">
        <v>3</v>
      </c>
      <c r="Q9" s="31" t="s">
        <v>4</v>
      </c>
    </row>
    <row r="10" spans="1:82" ht="59.4" customHeight="1" x14ac:dyDescent="0.3">
      <c r="A10" s="35"/>
      <c r="B10" s="35"/>
      <c r="C10" s="35"/>
      <c r="D10" s="35"/>
      <c r="E10" s="36"/>
      <c r="F10" s="37"/>
      <c r="G10" s="38"/>
      <c r="H10" s="37"/>
      <c r="I10" s="38"/>
      <c r="J10" s="39"/>
      <c r="K10" s="39"/>
      <c r="L10" s="39"/>
      <c r="M10" s="39"/>
      <c r="N10" s="39"/>
      <c r="O10" s="39"/>
      <c r="P10" s="39"/>
      <c r="Q10" s="39"/>
    </row>
    <row r="11" spans="1:82" ht="28.8" customHeight="1" x14ac:dyDescent="0.3">
      <c r="A11" s="35"/>
      <c r="B11" s="35"/>
      <c r="C11" s="35"/>
      <c r="D11" s="35"/>
      <c r="E11" s="36"/>
      <c r="F11" s="40" t="s">
        <v>23</v>
      </c>
      <c r="G11" s="24" t="s">
        <v>24</v>
      </c>
      <c r="H11" s="24" t="s">
        <v>23</v>
      </c>
      <c r="I11" s="24" t="s">
        <v>24</v>
      </c>
      <c r="J11" s="24" t="s">
        <v>25</v>
      </c>
      <c r="K11" s="24" t="s">
        <v>18</v>
      </c>
      <c r="L11" s="24" t="s">
        <v>18</v>
      </c>
      <c r="M11" s="24" t="s">
        <v>19</v>
      </c>
      <c r="N11" s="24" t="s">
        <v>20</v>
      </c>
      <c r="O11" s="24" t="s">
        <v>20</v>
      </c>
      <c r="P11" s="24" t="s">
        <v>19</v>
      </c>
      <c r="Q11" s="24"/>
    </row>
    <row r="12" spans="1:82" s="4" customFormat="1" ht="12.75" customHeight="1" x14ac:dyDescent="0.2">
      <c r="A12" s="41" t="s">
        <v>42</v>
      </c>
      <c r="B12" s="25" t="s">
        <v>82</v>
      </c>
      <c r="C12" s="10" t="s">
        <v>49</v>
      </c>
      <c r="D12" s="11">
        <v>21415048</v>
      </c>
      <c r="E12" s="11">
        <v>5100000</v>
      </c>
      <c r="F12" s="9" t="s">
        <v>56</v>
      </c>
      <c r="G12" s="12" t="s">
        <v>63</v>
      </c>
      <c r="H12" s="9" t="s">
        <v>68</v>
      </c>
      <c r="I12" s="12" t="s">
        <v>63</v>
      </c>
      <c r="J12" s="57">
        <v>32</v>
      </c>
      <c r="K12" s="57">
        <v>15</v>
      </c>
      <c r="L12" s="57">
        <v>14</v>
      </c>
      <c r="M12" s="57">
        <v>3</v>
      </c>
      <c r="N12" s="57">
        <v>6</v>
      </c>
      <c r="O12" s="57">
        <v>6</v>
      </c>
      <c r="P12" s="57">
        <v>5</v>
      </c>
      <c r="Q12" s="14">
        <f>SUM(J12:P12)</f>
        <v>81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s="4" customFormat="1" ht="12.75" customHeight="1" x14ac:dyDescent="0.2">
      <c r="A13" s="41" t="s">
        <v>43</v>
      </c>
      <c r="B13" s="26" t="s">
        <v>81</v>
      </c>
      <c r="C13" s="17" t="s">
        <v>50</v>
      </c>
      <c r="D13" s="18">
        <v>40696601</v>
      </c>
      <c r="E13" s="18">
        <v>6400000</v>
      </c>
      <c r="F13" s="9" t="s">
        <v>57</v>
      </c>
      <c r="G13" s="8" t="s">
        <v>63</v>
      </c>
      <c r="H13" s="17" t="s">
        <v>80</v>
      </c>
      <c r="I13" s="8" t="s">
        <v>63</v>
      </c>
      <c r="J13" s="57">
        <v>35</v>
      </c>
      <c r="K13" s="57">
        <v>14</v>
      </c>
      <c r="L13" s="57">
        <v>14</v>
      </c>
      <c r="M13" s="57">
        <v>5</v>
      </c>
      <c r="N13" s="57">
        <v>6</v>
      </c>
      <c r="O13" s="57">
        <v>8</v>
      </c>
      <c r="P13" s="57">
        <v>5</v>
      </c>
      <c r="Q13" s="14">
        <f t="shared" ref="Q13:Q18" si="0">SUM(J13:P13)</f>
        <v>87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4" customFormat="1" ht="12.75" customHeight="1" x14ac:dyDescent="0.2">
      <c r="A14" s="41" t="s">
        <v>44</v>
      </c>
      <c r="B14" s="25" t="s">
        <v>83</v>
      </c>
      <c r="C14" s="10" t="s">
        <v>51</v>
      </c>
      <c r="D14" s="11">
        <v>13190000</v>
      </c>
      <c r="E14" s="11">
        <v>2100000</v>
      </c>
      <c r="F14" s="9" t="s">
        <v>58</v>
      </c>
      <c r="G14" s="12" t="s">
        <v>63</v>
      </c>
      <c r="H14" s="9" t="s">
        <v>64</v>
      </c>
      <c r="I14" s="12" t="s">
        <v>63</v>
      </c>
      <c r="J14" s="57">
        <v>30</v>
      </c>
      <c r="K14" s="57">
        <v>13</v>
      </c>
      <c r="L14" s="57">
        <v>11</v>
      </c>
      <c r="M14" s="57">
        <v>5</v>
      </c>
      <c r="N14" s="57">
        <v>7</v>
      </c>
      <c r="O14" s="57">
        <v>8</v>
      </c>
      <c r="P14" s="57">
        <v>5</v>
      </c>
      <c r="Q14" s="14">
        <f t="shared" si="0"/>
        <v>79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4" customFormat="1" ht="12.75" customHeight="1" x14ac:dyDescent="0.2">
      <c r="A15" s="41" t="s">
        <v>45</v>
      </c>
      <c r="B15" s="27" t="s">
        <v>84</v>
      </c>
      <c r="C15" s="22" t="s">
        <v>52</v>
      </c>
      <c r="D15" s="11">
        <v>1166000</v>
      </c>
      <c r="E15" s="11">
        <v>782000</v>
      </c>
      <c r="F15" s="9" t="s">
        <v>59</v>
      </c>
      <c r="G15" s="8" t="s">
        <v>63</v>
      </c>
      <c r="H15" s="17" t="s">
        <v>65</v>
      </c>
      <c r="I15" s="8" t="s">
        <v>63</v>
      </c>
      <c r="J15" s="57">
        <v>32</v>
      </c>
      <c r="K15" s="57">
        <v>13</v>
      </c>
      <c r="L15" s="57">
        <v>13</v>
      </c>
      <c r="M15" s="57">
        <v>4</v>
      </c>
      <c r="N15" s="57">
        <v>6</v>
      </c>
      <c r="O15" s="57">
        <v>5</v>
      </c>
      <c r="P15" s="57">
        <v>4</v>
      </c>
      <c r="Q15" s="14">
        <f t="shared" si="0"/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4" customFormat="1" ht="12.75" customHeight="1" x14ac:dyDescent="0.2">
      <c r="A16" s="19" t="s">
        <v>46</v>
      </c>
      <c r="B16" s="28" t="s">
        <v>85</v>
      </c>
      <c r="C16" s="23" t="s">
        <v>53</v>
      </c>
      <c r="D16" s="11">
        <v>1270000</v>
      </c>
      <c r="E16" s="11">
        <v>1000000</v>
      </c>
      <c r="F16" s="19" t="s">
        <v>60</v>
      </c>
      <c r="G16" s="20" t="s">
        <v>63</v>
      </c>
      <c r="H16" s="19" t="s">
        <v>58</v>
      </c>
      <c r="I16" s="20" t="s">
        <v>69</v>
      </c>
      <c r="J16" s="57">
        <v>25</v>
      </c>
      <c r="K16" s="57">
        <v>13</v>
      </c>
      <c r="L16" s="57">
        <v>9</v>
      </c>
      <c r="M16" s="57">
        <v>4</v>
      </c>
      <c r="N16" s="57">
        <v>5</v>
      </c>
      <c r="O16" s="57">
        <v>5</v>
      </c>
      <c r="P16" s="57">
        <v>5</v>
      </c>
      <c r="Q16" s="14">
        <f t="shared" si="0"/>
        <v>66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x14ac:dyDescent="0.2">
      <c r="A17" s="41" t="s">
        <v>47</v>
      </c>
      <c r="B17" s="27" t="s">
        <v>86</v>
      </c>
      <c r="C17" s="17" t="s">
        <v>54</v>
      </c>
      <c r="D17" s="11">
        <v>6535239</v>
      </c>
      <c r="E17" s="11">
        <v>1500000</v>
      </c>
      <c r="F17" s="9" t="s">
        <v>61</v>
      </c>
      <c r="G17" s="8" t="s">
        <v>63</v>
      </c>
      <c r="H17" s="17" t="s">
        <v>66</v>
      </c>
      <c r="I17" s="8" t="s">
        <v>63</v>
      </c>
      <c r="J17" s="57">
        <v>30</v>
      </c>
      <c r="K17" s="57">
        <v>13</v>
      </c>
      <c r="L17" s="57">
        <v>11</v>
      </c>
      <c r="M17" s="57">
        <v>5</v>
      </c>
      <c r="N17" s="57">
        <v>7</v>
      </c>
      <c r="O17" s="57">
        <v>7</v>
      </c>
      <c r="P17" s="57">
        <v>5</v>
      </c>
      <c r="Q17" s="14">
        <f t="shared" si="0"/>
        <v>78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4" customFormat="1" ht="12.75" customHeight="1" x14ac:dyDescent="0.2">
      <c r="A18" s="19" t="s">
        <v>48</v>
      </c>
      <c r="B18" s="28" t="s">
        <v>87</v>
      </c>
      <c r="C18" s="23" t="s">
        <v>55</v>
      </c>
      <c r="D18" s="11">
        <v>12500000</v>
      </c>
      <c r="E18" s="11">
        <v>2200000</v>
      </c>
      <c r="F18" s="19" t="s">
        <v>62</v>
      </c>
      <c r="G18" s="20" t="s">
        <v>63</v>
      </c>
      <c r="H18" s="19" t="s">
        <v>67</v>
      </c>
      <c r="I18" s="20" t="s">
        <v>63</v>
      </c>
      <c r="J18" s="57">
        <v>32</v>
      </c>
      <c r="K18" s="57">
        <v>13</v>
      </c>
      <c r="L18" s="57">
        <v>13</v>
      </c>
      <c r="M18" s="57">
        <v>5</v>
      </c>
      <c r="N18" s="57">
        <v>7</v>
      </c>
      <c r="O18" s="57">
        <v>8</v>
      </c>
      <c r="P18" s="57">
        <v>4</v>
      </c>
      <c r="Q18" s="14">
        <f t="shared" si="0"/>
        <v>82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3">
      <c r="D19" s="21">
        <f>SUM(D12:D18)</f>
        <v>96772888</v>
      </c>
      <c r="E19" s="21">
        <f>SUM(E12:E18)</f>
        <v>19082000</v>
      </c>
      <c r="F19" s="5"/>
    </row>
    <row r="20" spans="1:82" x14ac:dyDescent="0.3">
      <c r="E20" s="5"/>
      <c r="F20" s="5"/>
      <c r="G20" s="5"/>
      <c r="H20" s="5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5" sqref="M12:M18 P12:P18" xr:uid="{1692B977-81CF-4904-9D46-4B7BA30C5B2B}">
      <formula1>5</formula1>
    </dataValidation>
    <dataValidation type="decimal" operator="lessThanOrEqual" allowBlank="1" showInputMessage="1" showErrorMessage="1" error="max. 10" sqref="N12:O18" xr:uid="{A7A43DA4-8181-44D0-8FF0-E421204E7B23}">
      <formula1>10</formula1>
    </dataValidation>
    <dataValidation type="decimal" operator="lessThanOrEqual" allowBlank="1" showInputMessage="1" showErrorMessage="1" error="max. 15" sqref="K12:L18" xr:uid="{5CE58284-89F2-4871-9A76-7B05078C6C70}">
      <formula1>15</formula1>
    </dataValidation>
    <dataValidation type="decimal" operator="lessThanOrEqual" allowBlank="1" showInputMessage="1" showErrorMessage="1" error="max. 40" sqref="J12:J18" xr:uid="{ED121D59-4866-4BF9-A9B8-3167E66A5CFC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celorocni cinnost</vt:lpstr>
      <vt:lpstr>ČK</vt:lpstr>
      <vt:lpstr>HB</vt:lpstr>
      <vt:lpstr>JK</vt:lpstr>
      <vt:lpstr>LD</vt:lpstr>
      <vt:lpstr>MŠ</vt:lpstr>
      <vt:lpstr>'celorocni cinnost'!Oblast_tisku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2020-09-04T08:00:11Z</dcterms:modified>
</cp:coreProperties>
</file>